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re\OneDrive\Documentos\Melissa\Pensar en Movimiento\Bases de datos\21(2)\Las ecuaciones predictoras\"/>
    </mc:Choice>
  </mc:AlternateContent>
  <xr:revisionPtr revIDLastSave="0" documentId="13_ncr:1_{C7FD0CE9-9ECC-4ACE-8074-4FEC117383E5}" xr6:coauthVersionLast="47" xr6:coauthVersionMax="47" xr10:uidLastSave="{00000000-0000-0000-0000-000000000000}"/>
  <workbookProtection workbookAlgorithmName="SHA-512" workbookHashValue="t8KvK+mTmRYfkfN3Il79RCbtpVOg63gjK4CLKr3kM2wYIEoz42hU986Xq0rtObWJwoAE99MFxZzep/ejtqjgrw==" workbookSaltValue="2NOSMRctS4fCuy2pODjHag==" workbookSpinCount="100000" lockStructure="1"/>
  <bookViews>
    <workbookView xWindow="-108" yWindow="-108" windowWidth="23256" windowHeight="12456" xr2:uid="{00000000-000D-0000-FFFF-FFFF00000000}"/>
  </bookViews>
  <sheets>
    <sheet name="Cambio_de_formato.txt" sheetId="1" r:id="rId1"/>
  </sheets>
  <definedNames>
    <definedName name="_xlnm._FilterDatabase" localSheetId="0" hidden="1">'Cambio_de_formato.txt'!$A$20:$T$657</definedName>
    <definedName name="_xlnm.Sheet_Title" localSheetId="0">"Cambio_de_formato.txt"</definedName>
  </definedNames>
  <calcPr calcId="191029"/>
  <webPublishing css="0" allowPng="1"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22" i="1"/>
  <c r="Q655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22" i="1"/>
  <c r="D657" i="1"/>
  <c r="D656" i="1"/>
  <c r="N655" i="1"/>
  <c r="M655" i="1"/>
  <c r="N654" i="1"/>
  <c r="M654" i="1"/>
  <c r="N653" i="1"/>
  <c r="M653" i="1"/>
  <c r="N652" i="1"/>
  <c r="M652" i="1"/>
  <c r="N651" i="1"/>
  <c r="M651" i="1"/>
  <c r="N650" i="1"/>
  <c r="M650" i="1"/>
  <c r="N649" i="1"/>
  <c r="M649" i="1"/>
  <c r="N648" i="1"/>
  <c r="M648" i="1"/>
  <c r="N647" i="1"/>
  <c r="M647" i="1"/>
  <c r="N646" i="1"/>
  <c r="M646" i="1"/>
  <c r="N645" i="1"/>
  <c r="M645" i="1"/>
  <c r="N644" i="1"/>
  <c r="M644" i="1"/>
  <c r="N643" i="1"/>
  <c r="M643" i="1"/>
  <c r="N642" i="1"/>
  <c r="M642" i="1"/>
  <c r="N641" i="1"/>
  <c r="M641" i="1"/>
  <c r="N640" i="1"/>
  <c r="M640" i="1"/>
  <c r="N639" i="1"/>
  <c r="M639" i="1"/>
  <c r="N638" i="1"/>
  <c r="M638" i="1"/>
  <c r="N637" i="1"/>
  <c r="M637" i="1"/>
  <c r="N636" i="1"/>
  <c r="M636" i="1"/>
  <c r="N635" i="1"/>
  <c r="M635" i="1"/>
  <c r="N634" i="1"/>
  <c r="M634" i="1"/>
  <c r="N633" i="1"/>
  <c r="M633" i="1"/>
  <c r="N632" i="1"/>
  <c r="M632" i="1"/>
  <c r="N631" i="1"/>
  <c r="M631" i="1"/>
  <c r="N630" i="1"/>
  <c r="M630" i="1"/>
  <c r="N629" i="1"/>
  <c r="M629" i="1"/>
  <c r="N628" i="1"/>
  <c r="M628" i="1"/>
  <c r="N627" i="1"/>
  <c r="M627" i="1"/>
  <c r="N626" i="1"/>
  <c r="M626" i="1"/>
  <c r="N625" i="1"/>
  <c r="M625" i="1"/>
  <c r="N624" i="1"/>
  <c r="M624" i="1"/>
  <c r="N623" i="1"/>
  <c r="M623" i="1"/>
  <c r="N622" i="1"/>
  <c r="M622" i="1"/>
  <c r="N621" i="1"/>
  <c r="M621" i="1"/>
  <c r="N620" i="1"/>
  <c r="M620" i="1"/>
  <c r="N619" i="1"/>
  <c r="M619" i="1"/>
  <c r="N618" i="1"/>
  <c r="M618" i="1"/>
  <c r="N617" i="1"/>
  <c r="M617" i="1"/>
  <c r="N616" i="1"/>
  <c r="M616" i="1"/>
  <c r="N615" i="1"/>
  <c r="M615" i="1"/>
  <c r="N614" i="1"/>
  <c r="M614" i="1"/>
  <c r="N613" i="1"/>
  <c r="M613" i="1"/>
  <c r="N612" i="1"/>
  <c r="M612" i="1"/>
  <c r="N611" i="1"/>
  <c r="M611" i="1"/>
  <c r="N610" i="1"/>
  <c r="M610" i="1"/>
  <c r="N609" i="1"/>
  <c r="M609" i="1"/>
  <c r="N608" i="1"/>
  <c r="M608" i="1"/>
  <c r="N607" i="1"/>
  <c r="M607" i="1"/>
  <c r="N606" i="1"/>
  <c r="M606" i="1"/>
  <c r="N605" i="1"/>
  <c r="M605" i="1"/>
  <c r="N604" i="1"/>
  <c r="M604" i="1"/>
  <c r="N603" i="1"/>
  <c r="M603" i="1"/>
  <c r="N602" i="1"/>
  <c r="M602" i="1"/>
  <c r="N601" i="1"/>
  <c r="M601" i="1"/>
  <c r="N600" i="1"/>
  <c r="M600" i="1"/>
  <c r="N599" i="1"/>
  <c r="M599" i="1"/>
  <c r="N598" i="1"/>
  <c r="M598" i="1"/>
  <c r="N597" i="1"/>
  <c r="M597" i="1"/>
  <c r="N596" i="1"/>
  <c r="M596" i="1"/>
  <c r="N595" i="1"/>
  <c r="M595" i="1"/>
  <c r="N594" i="1"/>
  <c r="M594" i="1"/>
  <c r="N593" i="1"/>
  <c r="M593" i="1"/>
  <c r="N592" i="1"/>
  <c r="M592" i="1"/>
  <c r="N591" i="1"/>
  <c r="M591" i="1"/>
  <c r="N590" i="1"/>
  <c r="M590" i="1"/>
  <c r="N589" i="1"/>
  <c r="M589" i="1"/>
  <c r="N588" i="1"/>
  <c r="M588" i="1"/>
  <c r="N587" i="1"/>
  <c r="M587" i="1"/>
  <c r="N586" i="1"/>
  <c r="M586" i="1"/>
  <c r="N585" i="1"/>
  <c r="M585" i="1"/>
  <c r="N584" i="1"/>
  <c r="M584" i="1"/>
  <c r="N583" i="1"/>
  <c r="M583" i="1"/>
  <c r="N582" i="1"/>
  <c r="M582" i="1"/>
  <c r="N581" i="1"/>
  <c r="M581" i="1"/>
  <c r="N580" i="1"/>
  <c r="M580" i="1"/>
  <c r="N579" i="1"/>
  <c r="M579" i="1"/>
  <c r="N578" i="1"/>
  <c r="M578" i="1"/>
  <c r="N577" i="1"/>
  <c r="M577" i="1"/>
  <c r="N576" i="1"/>
  <c r="M576" i="1"/>
  <c r="N575" i="1"/>
  <c r="M575" i="1"/>
  <c r="N574" i="1"/>
  <c r="M574" i="1"/>
  <c r="N573" i="1"/>
  <c r="M573" i="1"/>
  <c r="N572" i="1"/>
  <c r="M572" i="1"/>
  <c r="N571" i="1"/>
  <c r="M571" i="1"/>
  <c r="N570" i="1"/>
  <c r="M570" i="1"/>
  <c r="N569" i="1"/>
  <c r="M569" i="1"/>
  <c r="N568" i="1"/>
  <c r="M568" i="1"/>
  <c r="N567" i="1"/>
  <c r="M567" i="1"/>
  <c r="N566" i="1"/>
  <c r="M566" i="1"/>
  <c r="N565" i="1"/>
  <c r="M565" i="1"/>
  <c r="N564" i="1"/>
  <c r="M564" i="1"/>
  <c r="N563" i="1"/>
  <c r="M563" i="1"/>
  <c r="N562" i="1"/>
  <c r="M562" i="1"/>
  <c r="N561" i="1"/>
  <c r="M561" i="1"/>
  <c r="N560" i="1"/>
  <c r="M560" i="1"/>
  <c r="N559" i="1"/>
  <c r="M559" i="1"/>
  <c r="N558" i="1"/>
  <c r="M558" i="1"/>
  <c r="N557" i="1"/>
  <c r="M557" i="1"/>
  <c r="N556" i="1"/>
  <c r="M556" i="1"/>
  <c r="N555" i="1"/>
  <c r="M555" i="1"/>
  <c r="N554" i="1"/>
  <c r="M554" i="1"/>
  <c r="N553" i="1"/>
  <c r="M553" i="1"/>
  <c r="N552" i="1"/>
  <c r="M552" i="1"/>
  <c r="N551" i="1"/>
  <c r="M551" i="1"/>
  <c r="N550" i="1"/>
  <c r="M550" i="1"/>
  <c r="N549" i="1"/>
  <c r="M549" i="1"/>
  <c r="N548" i="1"/>
  <c r="M548" i="1"/>
  <c r="N547" i="1"/>
  <c r="M547" i="1"/>
  <c r="N546" i="1"/>
  <c r="M546" i="1"/>
  <c r="N545" i="1"/>
  <c r="M545" i="1"/>
  <c r="N544" i="1"/>
  <c r="M544" i="1"/>
  <c r="N543" i="1"/>
  <c r="M543" i="1"/>
  <c r="N542" i="1"/>
  <c r="M542" i="1"/>
  <c r="N541" i="1"/>
  <c r="M541" i="1"/>
  <c r="N540" i="1"/>
  <c r="M540" i="1"/>
  <c r="N539" i="1"/>
  <c r="M539" i="1"/>
  <c r="N538" i="1"/>
  <c r="M538" i="1"/>
  <c r="N537" i="1"/>
  <c r="M537" i="1"/>
  <c r="N536" i="1"/>
  <c r="M536" i="1"/>
  <c r="N535" i="1"/>
  <c r="M535" i="1"/>
  <c r="N534" i="1"/>
  <c r="M534" i="1"/>
  <c r="N533" i="1"/>
  <c r="M533" i="1"/>
  <c r="N532" i="1"/>
  <c r="M532" i="1"/>
  <c r="N531" i="1"/>
  <c r="M531" i="1"/>
  <c r="N530" i="1"/>
  <c r="M530" i="1"/>
  <c r="N529" i="1"/>
  <c r="M529" i="1"/>
  <c r="N528" i="1"/>
  <c r="M528" i="1"/>
  <c r="N527" i="1"/>
  <c r="M527" i="1"/>
  <c r="N526" i="1"/>
  <c r="M526" i="1"/>
  <c r="N525" i="1"/>
  <c r="M525" i="1"/>
  <c r="N524" i="1"/>
  <c r="M524" i="1"/>
  <c r="N523" i="1"/>
  <c r="M523" i="1"/>
  <c r="N522" i="1"/>
  <c r="M522" i="1"/>
  <c r="N521" i="1"/>
  <c r="M521" i="1"/>
  <c r="N520" i="1"/>
  <c r="M520" i="1"/>
  <c r="N519" i="1"/>
  <c r="M519" i="1"/>
  <c r="N518" i="1"/>
  <c r="M518" i="1"/>
  <c r="N517" i="1"/>
  <c r="M517" i="1"/>
  <c r="N516" i="1"/>
  <c r="M516" i="1"/>
  <c r="N515" i="1"/>
  <c r="M515" i="1"/>
  <c r="N514" i="1"/>
  <c r="M514" i="1"/>
  <c r="N513" i="1"/>
  <c r="M513" i="1"/>
  <c r="N512" i="1"/>
  <c r="M512" i="1"/>
  <c r="N511" i="1"/>
  <c r="M511" i="1"/>
  <c r="N510" i="1"/>
  <c r="M510" i="1"/>
  <c r="N509" i="1"/>
  <c r="M509" i="1"/>
  <c r="N508" i="1"/>
  <c r="M508" i="1"/>
  <c r="N507" i="1"/>
  <c r="M507" i="1"/>
  <c r="N506" i="1"/>
  <c r="M506" i="1"/>
  <c r="N505" i="1"/>
  <c r="M505" i="1"/>
  <c r="N504" i="1"/>
  <c r="M504" i="1"/>
  <c r="N503" i="1"/>
  <c r="M503" i="1"/>
  <c r="N502" i="1"/>
  <c r="M502" i="1"/>
  <c r="N501" i="1"/>
  <c r="M501" i="1"/>
  <c r="N500" i="1"/>
  <c r="M500" i="1"/>
  <c r="N499" i="1"/>
  <c r="M499" i="1"/>
  <c r="N498" i="1"/>
  <c r="M498" i="1"/>
  <c r="N497" i="1"/>
  <c r="M497" i="1"/>
  <c r="N496" i="1"/>
  <c r="M496" i="1"/>
  <c r="N495" i="1"/>
  <c r="M495" i="1"/>
  <c r="N494" i="1"/>
  <c r="M494" i="1"/>
  <c r="N493" i="1"/>
  <c r="M493" i="1"/>
  <c r="N492" i="1"/>
  <c r="M492" i="1"/>
  <c r="N491" i="1"/>
  <c r="M491" i="1"/>
  <c r="N490" i="1"/>
  <c r="M490" i="1"/>
  <c r="N489" i="1"/>
  <c r="M489" i="1"/>
  <c r="N488" i="1"/>
  <c r="M488" i="1"/>
  <c r="N487" i="1"/>
  <c r="M487" i="1"/>
  <c r="N486" i="1"/>
  <c r="M486" i="1"/>
  <c r="N485" i="1"/>
  <c r="M485" i="1"/>
  <c r="N484" i="1"/>
  <c r="M484" i="1"/>
  <c r="N483" i="1"/>
  <c r="M483" i="1"/>
  <c r="N482" i="1"/>
  <c r="M482" i="1"/>
  <c r="N481" i="1"/>
  <c r="M481" i="1"/>
  <c r="N480" i="1"/>
  <c r="M480" i="1"/>
  <c r="N479" i="1"/>
  <c r="M479" i="1"/>
  <c r="N478" i="1"/>
  <c r="M478" i="1"/>
  <c r="N477" i="1"/>
  <c r="M477" i="1"/>
  <c r="N476" i="1"/>
  <c r="M476" i="1"/>
  <c r="N475" i="1"/>
  <c r="M475" i="1"/>
  <c r="N474" i="1"/>
  <c r="M474" i="1"/>
  <c r="N473" i="1"/>
  <c r="M473" i="1"/>
  <c r="N472" i="1"/>
  <c r="M472" i="1"/>
  <c r="N471" i="1"/>
  <c r="M471" i="1"/>
  <c r="N470" i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Priscilla Portuguez Molina</author>
  </authors>
  <commentList>
    <comment ref="B20" authorId="0" shapeId="0" xr:uid="{316F1AA2-44D0-4F50-932E-82D1D0670785}">
      <text>
        <r>
          <rPr>
            <b/>
            <sz val="9"/>
            <color indexed="81"/>
            <rFont val="Tahoma"/>
            <charset val="1"/>
          </rPr>
          <t>En años cumplidos</t>
        </r>
      </text>
    </comment>
    <comment ref="D20" authorId="0" shapeId="0" xr:uid="{164E156F-1BEE-4EB8-8AA2-8BCB352C8B03}">
      <text>
        <r>
          <rPr>
            <b/>
            <sz val="9"/>
            <color indexed="81"/>
            <rFont val="Tahoma"/>
            <charset val="1"/>
          </rPr>
          <t>1 = MALE
2 = FEMALE</t>
        </r>
      </text>
    </comment>
    <comment ref="E20" authorId="0" shapeId="0" xr:uid="{238A1944-CC57-4571-9E8E-2815E20D0B0E}">
      <text>
        <r>
          <rPr>
            <b/>
            <sz val="9"/>
            <color indexed="81"/>
            <rFont val="Tahoma"/>
            <charset val="1"/>
          </rPr>
          <t>1 = Sedentario
2 = Bajo
3 = Moderado
4 = Alto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 xr:uid="{F010A0DC-C2EB-49E4-A9FB-48A5663F4FEA}">
      <text>
        <r>
          <rPr>
            <b/>
            <sz val="9"/>
            <color indexed="81"/>
            <rFont val="Tahoma"/>
            <charset val="1"/>
          </rPr>
          <t xml:space="preserve">Consumo máximo de oxígeno según la prueba de esfuerzo, en mL / kg * min
</t>
        </r>
      </text>
    </comment>
    <comment ref="G20" authorId="0" shapeId="0" xr:uid="{67E4376B-A700-4621-92A3-0CEC8103F5A3}">
      <text>
        <r>
          <rPr>
            <b/>
            <sz val="9"/>
            <color indexed="81"/>
            <rFont val="Tahoma"/>
            <charset val="1"/>
          </rPr>
          <t>FC máxima real según prueba de esfuerzo, en latidos por minuto</t>
        </r>
      </text>
    </comment>
    <comment ref="H20" authorId="0" shapeId="0" xr:uid="{FD39CD91-0714-4D4A-8435-5B55E9DECC1A}">
      <text>
        <r>
          <rPr>
            <b/>
            <sz val="9"/>
            <color indexed="81"/>
            <rFont val="Tahoma"/>
            <charset val="1"/>
          </rPr>
          <t>Litros</t>
        </r>
      </text>
    </comment>
    <comment ref="I20" authorId="0" shapeId="0" xr:uid="{403BF9F4-EDFD-4F9B-A817-BB1802671E3F}">
      <text>
        <r>
          <rPr>
            <b/>
            <sz val="9"/>
            <color indexed="81"/>
            <rFont val="Tahoma"/>
            <charset val="1"/>
          </rPr>
          <t>Estatura en centímetros</t>
        </r>
      </text>
    </comment>
    <comment ref="J20" authorId="0" shapeId="0" xr:uid="{55EFC703-D7FC-4EC0-8784-FF3A64DE6A5C}">
      <text>
        <r>
          <rPr>
            <b/>
            <sz val="9"/>
            <color indexed="81"/>
            <rFont val="Tahoma"/>
            <charset val="1"/>
          </rPr>
          <t>Peso corporal en kilogramos</t>
        </r>
      </text>
    </comment>
    <comment ref="L20" authorId="0" shapeId="0" xr:uid="{328FA5DD-D24C-483A-B476-2C549293B68F}">
      <text>
        <r>
          <rPr>
            <b/>
            <sz val="9"/>
            <color indexed="81"/>
            <rFont val="Tahoma"/>
            <charset val="1"/>
          </rPr>
          <t>Grupos de edad por décadas. P.ej., 3 significa de 30 a 39 años.</t>
        </r>
      </text>
    </comment>
    <comment ref="M20" authorId="0" shapeId="0" xr:uid="{67F8BAF9-DE2E-4535-8398-0CBB0662CD09}">
      <text>
        <r>
          <rPr>
            <b/>
            <sz val="9"/>
            <color indexed="81"/>
            <rFont val="Tahoma"/>
            <family val="2"/>
          </rPr>
          <t>FC máxima calculada conforme a la fórmula de Gellish et al. (2007):</t>
        </r>
        <r>
          <rPr>
            <sz val="9"/>
            <color indexed="81"/>
            <rFont val="Tahoma"/>
            <family val="2"/>
          </rPr>
          <t xml:space="preserve"> 207-0,7 edad</t>
        </r>
      </text>
    </comment>
    <comment ref="N20" authorId="0" shapeId="0" xr:uid="{8792527D-4A28-4CC0-9363-B565F117141E}">
      <text>
        <r>
          <rPr>
            <b/>
            <sz val="9"/>
            <color indexed="81"/>
            <rFont val="Tahoma"/>
            <family val="2"/>
          </rPr>
          <t xml:space="preserve">FC máxima calculada conforme a la fórmula de Tanaka et al. (2001): </t>
        </r>
        <r>
          <rPr>
            <sz val="9"/>
            <color indexed="81"/>
            <rFont val="Tahoma"/>
            <family val="2"/>
          </rPr>
          <t>208 - 0,7 edad</t>
        </r>
      </text>
    </comment>
    <comment ref="O20" authorId="0" shapeId="0" xr:uid="{EFD4D3CF-92BA-4AAE-908C-55CD01AD4A5B}">
      <text>
        <r>
          <rPr>
            <b/>
            <sz val="9"/>
            <color indexed="81"/>
            <rFont val="Tahoma"/>
            <family val="2"/>
          </rPr>
          <t xml:space="preserve">FC max calculada según la fórmula de Aragón et al. (1993): </t>
        </r>
        <r>
          <rPr>
            <sz val="9"/>
            <color indexed="81"/>
            <rFont val="Tahoma"/>
            <family val="2"/>
          </rPr>
          <t xml:space="preserve">218,78 - 0,79edad </t>
        </r>
      </text>
    </comment>
    <comment ref="P20" authorId="1" shapeId="0" xr:uid="{A25CA716-448D-4AD0-BACD-D7DED8117D78}">
      <text>
        <r>
          <rPr>
            <b/>
            <sz val="9"/>
            <color indexed="81"/>
            <rFont val="Tahoma"/>
            <family val="2"/>
          </rPr>
          <t xml:space="preserve">FC máxima calculada conforme a la fórmula de Nes et al. (2013): </t>
        </r>
        <r>
          <rPr>
            <sz val="9"/>
            <color indexed="81"/>
            <rFont val="Tahoma"/>
            <charset val="1"/>
          </rPr>
          <t>211  - 0,64 edad</t>
        </r>
      </text>
    </comment>
    <comment ref="Q20" authorId="1" shapeId="0" xr:uid="{67A384D9-6683-425B-A8E9-A17247B19D3F}">
      <text>
        <r>
          <rPr>
            <b/>
            <sz val="9"/>
            <color indexed="81"/>
            <rFont val="Tahoma"/>
            <family val="2"/>
          </rPr>
          <t>FC máxima calculada conforme a la fórmula de Fernhall et al. (2001)</t>
        </r>
        <r>
          <rPr>
            <sz val="9"/>
            <color indexed="81"/>
            <rFont val="Tahoma"/>
            <charset val="1"/>
          </rPr>
          <t>: 205 - 0,64 edad</t>
        </r>
      </text>
    </comment>
    <comment ref="R20" authorId="1" shapeId="0" xr:uid="{88E8CB09-D361-440E-8E95-1516DD90D306}">
      <text>
        <r>
          <rPr>
            <b/>
            <sz val="9"/>
            <color indexed="81"/>
            <rFont val="Tahoma"/>
            <family val="2"/>
          </rPr>
          <t>FC máxima calculada conforme a la fórmula de Ricard et al. (1990):</t>
        </r>
        <r>
          <rPr>
            <sz val="9"/>
            <color indexed="81"/>
            <rFont val="Tahoma"/>
            <charset val="1"/>
          </rPr>
          <t xml:space="preserve"> 209 - 0,587 edad</t>
        </r>
      </text>
    </comment>
    <comment ref="S20" authorId="1" shapeId="0" xr:uid="{BC0E740C-4589-4BCF-AF4B-003A9CA9D042}">
      <text>
        <r>
          <rPr>
            <b/>
            <sz val="9"/>
            <color indexed="81"/>
            <rFont val="Tahoma"/>
            <family val="2"/>
          </rPr>
          <t xml:space="preserve">FC máxima calculada conforme a la fórmula de Morris, citado por Pereira-Rodríguez et al. (2016): </t>
        </r>
        <r>
          <rPr>
            <sz val="9"/>
            <color indexed="81"/>
            <rFont val="Tahoma"/>
            <charset val="1"/>
          </rPr>
          <t>200 - 0,72 edad</t>
        </r>
      </text>
    </comment>
    <comment ref="T20" authorId="1" shapeId="0" xr:uid="{8DFB69B0-A55C-4024-B5F6-03B02FE1B42B}">
      <text>
        <r>
          <rPr>
            <b/>
            <sz val="9"/>
            <color indexed="81"/>
            <rFont val="Tahoma"/>
            <family val="2"/>
          </rPr>
          <t xml:space="preserve">FC máxima calculada conforme a la fórmula de Graettinger et al. (1995): </t>
        </r>
        <r>
          <rPr>
            <sz val="9"/>
            <color indexed="81"/>
            <rFont val="Tahoma"/>
            <charset val="1"/>
          </rPr>
          <t xml:space="preserve">199 - 0,63 edad
</t>
        </r>
      </text>
    </comment>
  </commentList>
</comments>
</file>

<file path=xl/sharedStrings.xml><?xml version="1.0" encoding="utf-8"?>
<sst xmlns="http://schemas.openxmlformats.org/spreadsheetml/2006/main" count="45" uniqueCount="36">
  <si>
    <t># de identificación</t>
  </si>
  <si>
    <t>Edad</t>
  </si>
  <si>
    <t>Nivel de AF habitual</t>
  </si>
  <si>
    <t>Vo2Máx.</t>
  </si>
  <si>
    <t>FC máx</t>
  </si>
  <si>
    <t>Capacidad vital</t>
  </si>
  <si>
    <t>Altura</t>
  </si>
  <si>
    <t>Peso</t>
  </si>
  <si>
    <t>220-edad</t>
  </si>
  <si>
    <t>Grupo de edad</t>
  </si>
  <si>
    <t>CalGelish</t>
  </si>
  <si>
    <t>CalTanaka</t>
  </si>
  <si>
    <t>CalAragón</t>
  </si>
  <si>
    <t>Males</t>
  </si>
  <si>
    <t>Females</t>
  </si>
  <si>
    <t>Sexo</t>
  </si>
  <si>
    <t>(años)</t>
  </si>
  <si>
    <r>
      <t>(mL</t>
    </r>
    <r>
      <rPr>
        <vertAlign val="subscript"/>
        <sz val="14"/>
        <color rgb="FF000000"/>
        <rFont val="Sans"/>
      </rPr>
      <t>*</t>
    </r>
    <r>
      <rPr>
        <sz val="10"/>
        <color rgb="FF000000"/>
        <rFont val="Sans"/>
      </rPr>
      <t>kg</t>
    </r>
    <r>
      <rPr>
        <vertAlign val="superscript"/>
        <sz val="10"/>
        <color rgb="FF000000"/>
        <rFont val="Sans"/>
      </rPr>
      <t>-1</t>
    </r>
    <r>
      <rPr>
        <vertAlign val="subscript"/>
        <sz val="14"/>
        <color rgb="FF000000"/>
        <rFont val="Sans"/>
      </rPr>
      <t>*</t>
    </r>
    <r>
      <rPr>
        <sz val="10"/>
        <color rgb="FF000000"/>
        <rFont val="Sans"/>
      </rPr>
      <t>min</t>
    </r>
    <r>
      <rPr>
        <vertAlign val="superscript"/>
        <sz val="10"/>
        <color rgb="FF000000"/>
        <rFont val="Sans"/>
      </rPr>
      <t>-1</t>
    </r>
    <r>
      <rPr>
        <sz val="10"/>
        <color rgb="FF000000"/>
        <rFont val="Sans"/>
      </rPr>
      <t>)</t>
    </r>
  </si>
  <si>
    <r>
      <t>(lat</t>
    </r>
    <r>
      <rPr>
        <vertAlign val="subscript"/>
        <sz val="14"/>
        <color rgb="FF000000"/>
        <rFont val="Sans"/>
      </rPr>
      <t>*</t>
    </r>
    <r>
      <rPr>
        <sz val="10"/>
        <color rgb="FF000000"/>
        <rFont val="Sans"/>
      </rPr>
      <t>min</t>
    </r>
    <r>
      <rPr>
        <vertAlign val="superscript"/>
        <sz val="10"/>
        <color rgb="FF000000"/>
        <rFont val="Sans"/>
      </rPr>
      <t>-1</t>
    </r>
    <r>
      <rPr>
        <sz val="10"/>
        <color rgb="FF000000"/>
        <rFont val="Sans"/>
      </rPr>
      <t>)</t>
    </r>
  </si>
  <si>
    <t>(cm)</t>
  </si>
  <si>
    <t>(L)</t>
  </si>
  <si>
    <t>(kg)</t>
  </si>
  <si>
    <t>(Década)</t>
  </si>
  <si>
    <t>Esta obra está bajo una licencia</t>
  </si>
  <si>
    <t>Creative Commons Atribución-NoComercial-CompartirIgual 4.0 Internacional</t>
  </si>
  <si>
    <t>CalFernhall</t>
  </si>
  <si>
    <t>CalRicard</t>
  </si>
  <si>
    <t>CalMorris</t>
  </si>
  <si>
    <t>CalGraettinger</t>
  </si>
  <si>
    <t>Mayores o menores a 40</t>
  </si>
  <si>
    <t>CalNes</t>
  </si>
  <si>
    <t xml:space="preserve">Esta base de datos corresponde a la obra </t>
  </si>
  <si>
    <t>LAS ECUACIONES PREDICTORAS DE FRECUENCIA CARDIACA MÁXIMA NO SUPERAN PRUEBA CLAVE DE VALIDACIÓN EXTERNA</t>
  </si>
  <si>
    <t>Priscilla Portuguez Molina y Luis Fernando Aragón-Vargas</t>
  </si>
  <si>
    <r>
      <rPr>
        <b/>
        <sz val="11"/>
        <rFont val="Arial"/>
        <family val="2"/>
      </rPr>
      <t>Doi de esta base de datos:</t>
    </r>
    <r>
      <rPr>
        <u/>
        <sz val="11"/>
        <color theme="10"/>
        <rFont val="Arial"/>
        <family val="2"/>
      </rPr>
      <t xml:space="preserve"> https://doi.org/10.15517/pensarmov.v21i2.57737</t>
    </r>
  </si>
  <si>
    <r>
      <rPr>
        <b/>
        <sz val="11"/>
        <rFont val="Arial"/>
        <family val="2"/>
      </rPr>
      <t>Doi del artículo orginal:</t>
    </r>
    <r>
      <rPr>
        <u/>
        <sz val="11"/>
        <color theme="10"/>
        <rFont val="Arial"/>
        <family val="2"/>
      </rPr>
      <t xml:space="preserve"> https://doi.org/10.15517/pensarmov.v21i2.54959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</si>
</sst>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>
    <font>
      <sz val="10"/>
      <color rgb="FF000000"/>
      <name val="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vertAlign val="superscript"/>
      <sz val="10"/>
      <color rgb="FF000000"/>
      <name val="Sans"/>
    </font>
    <font>
      <vertAlign val="subscript"/>
      <sz val="14"/>
      <color rgb="FF000000"/>
      <name val="Sans"/>
    </font>
    <font>
      <b/>
      <sz val="10"/>
      <color rgb="FF000000"/>
      <name val="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Sans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7D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5" fillId="0" borderId="0" xfId="0" applyFont="1"/>
    <xf numFmtId="0" fontId="11" fillId="4" borderId="0" xfId="1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1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228601</xdr:colOff>
      <xdr:row>14</xdr:row>
      <xdr:rowOff>152401</xdr:rowOff>
    </xdr:from>
    <xdr:to>
      <xdr:col>7</xdr:col>
      <xdr:colOff>1238251</xdr:colOff>
      <xdr:row>16</xdr:row>
      <xdr:rowOff>150497</xdr:rowOff>
    </xdr:to>
    <xdr:pic>
      <xdr:nvPicPr>
        <xdr:cNvPr id="3" name="Imagen 37" descr="Descripción: Licencia Creative Commons">
          <a:extLst>
            <a:ext uri="{FF2B5EF4-FFF2-40B4-BE49-F238E27FC236}">
              <a16:creationId xmlns:a16="http://schemas.microsoft.com/office/drawing/2014/main" id="{D9226094-508A-46CC-97C5-B34381FCCE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1" y="3000376"/>
          <a:ext cx="10096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13</xdr:row>
      <xdr:rowOff>146734</xdr:rowOff>
    </xdr:from>
    <xdr:to>
      <xdr:col>3</xdr:col>
      <xdr:colOff>480060</xdr:colOff>
      <xdr:row>17</xdr:row>
      <xdr:rowOff>37347</xdr:rowOff>
    </xdr:to>
    <xdr:pic>
      <xdr:nvPicPr>
        <xdr:cNvPr id="4" name="Imagen 2034906327" descr="Texto&#10;&#10;Descripción generada automáticamente con confianza baja">
          <a:extLst>
            <a:ext uri="{FF2B5EF4-FFF2-40B4-BE49-F238E27FC236}">
              <a16:creationId xmlns:a16="http://schemas.microsoft.com/office/drawing/2014/main" id="{F89B5493-FF9E-4196-8D3D-71067C7E9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811829"/>
          <a:ext cx="1333500" cy="5695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pensarmov.v21i2.57737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doi.org/10.15517/pensarmov.v21i2.54959" TargetMode="External"/><Relationship Id="rId1" Type="http://schemas.openxmlformats.org/officeDocument/2006/relationships/hyperlink" Target="https://creativecommons.org/licenses/by-nc-sa/4.0/deed.e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7"/>
  <sheetViews>
    <sheetView tabSelected="1" view="pageBreakPreview" zoomScale="60" zoomScaleNormal="70" workbookViewId="0">
      <selection activeCell="T20" sqref="T20"/>
    </sheetView>
  </sheetViews>
  <sheetFormatPr defaultColWidth="8.88671875" defaultRowHeight="13.2"/>
  <cols>
    <col min="1" max="1" width="12.44140625" customWidth="1"/>
    <col min="2" max="2" width="9.109375"/>
    <col min="3" max="3" width="12.44140625" customWidth="1"/>
    <col min="4" max="4" width="9" customWidth="1"/>
    <col min="5" max="5" width="10.33203125" customWidth="1"/>
    <col min="6" max="6" width="13.6640625" bestFit="1" customWidth="1"/>
    <col min="7" max="7" width="9.109375"/>
    <col min="8" max="8" width="19.6640625" customWidth="1"/>
    <col min="9" max="9" width="16.6640625" bestFit="1" customWidth="1"/>
    <col min="10" max="10" width="9.109375"/>
    <col min="11" max="11" width="15.33203125" customWidth="1"/>
    <col min="12" max="12" width="17.33203125" bestFit="1" customWidth="1"/>
    <col min="13" max="13" width="16.33203125" customWidth="1"/>
    <col min="14" max="14" width="15.109375" customWidth="1"/>
    <col min="15" max="15" width="10" bestFit="1" customWidth="1"/>
    <col min="16" max="16" width="11.6640625" customWidth="1"/>
    <col min="17" max="17" width="11.33203125" customWidth="1"/>
    <col min="18" max="18" width="11" customWidth="1"/>
    <col min="19" max="19" width="10.5546875" customWidth="1"/>
    <col min="20" max="20" width="15.6640625" customWidth="1"/>
    <col min="21" max="21" width="20.5546875" customWidth="1"/>
    <col min="22" max="22" width="19.44140625" customWidth="1"/>
    <col min="23" max="250" width="9.109375"/>
  </cols>
  <sheetData>
    <row r="1" spans="3:13" s="1" customFormat="1" ht="14.4" customHeight="1">
      <c r="C1" s="14" t="s">
        <v>31</v>
      </c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3:13" s="1" customFormat="1" ht="9.7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3:13" s="1" customFormat="1" ht="43.5" customHeight="1">
      <c r="C3" s="15" t="s">
        <v>32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3:13" s="1" customFormat="1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3:13" s="1" customFormat="1">
      <c r="C5" s="16" t="s">
        <v>33</v>
      </c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3:13" s="1" customFormat="1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3:13" s="1" customFormat="1">
      <c r="C7" s="13" t="s">
        <v>35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3:13" s="1" customForma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3:13" s="1" customFormat="1">
      <c r="C9" s="13" t="s">
        <v>34</v>
      </c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3:13" s="1" customForma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3:13" s="1" customFormat="1">
      <c r="C11" s="17" t="s">
        <v>23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3:13" s="1" customFormat="1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3:13" s="1" customFormat="1">
      <c r="C13" s="13" t="s">
        <v>24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3:13" s="1" customFormat="1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3:13" s="1" customFormat="1" ht="13.8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3:13" s="1" customFormat="1" ht="13.8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22" s="1" customFormat="1" ht="13.8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20" spans="1:22" s="7" customFormat="1" ht="43.95" customHeight="1">
      <c r="A20" s="9" t="s">
        <v>0</v>
      </c>
      <c r="B20" s="10" t="s">
        <v>1</v>
      </c>
      <c r="C20" s="9" t="s">
        <v>29</v>
      </c>
      <c r="D20" s="11" t="s">
        <v>15</v>
      </c>
      <c r="E20" s="9" t="s">
        <v>2</v>
      </c>
      <c r="F20" s="10" t="s">
        <v>3</v>
      </c>
      <c r="G20" s="10" t="s">
        <v>4</v>
      </c>
      <c r="H20" s="10" t="s">
        <v>5</v>
      </c>
      <c r="I20" s="10" t="s">
        <v>6</v>
      </c>
      <c r="J20" s="10" t="s">
        <v>7</v>
      </c>
      <c r="K20" s="10" t="s">
        <v>8</v>
      </c>
      <c r="L20" s="10" t="s">
        <v>9</v>
      </c>
      <c r="M20" s="12" t="s">
        <v>10</v>
      </c>
      <c r="N20" s="12" t="s">
        <v>11</v>
      </c>
      <c r="O20" s="12" t="s">
        <v>12</v>
      </c>
      <c r="P20" s="12" t="s">
        <v>30</v>
      </c>
      <c r="Q20" s="12" t="s">
        <v>25</v>
      </c>
      <c r="R20" s="12" t="s">
        <v>26</v>
      </c>
      <c r="S20" s="12" t="s">
        <v>27</v>
      </c>
      <c r="T20" s="12" t="s">
        <v>28</v>
      </c>
      <c r="U20" s="10"/>
      <c r="V20" s="10"/>
    </row>
    <row r="21" spans="1:22" ht="19.8">
      <c r="A21" s="2"/>
      <c r="B21" s="1" t="s">
        <v>16</v>
      </c>
      <c r="C21" s="1"/>
      <c r="D21" s="3"/>
      <c r="E21" s="2"/>
      <c r="F21" s="1" t="s">
        <v>17</v>
      </c>
      <c r="G21" s="1" t="s">
        <v>18</v>
      </c>
      <c r="H21" s="1" t="s">
        <v>20</v>
      </c>
      <c r="I21" s="1" t="s">
        <v>19</v>
      </c>
      <c r="J21" s="1" t="s">
        <v>21</v>
      </c>
      <c r="K21" s="1" t="s">
        <v>18</v>
      </c>
      <c r="L21" s="1" t="s">
        <v>22</v>
      </c>
      <c r="M21" s="1" t="s">
        <v>18</v>
      </c>
      <c r="N21" s="1" t="s">
        <v>18</v>
      </c>
      <c r="O21" s="1" t="s">
        <v>18</v>
      </c>
      <c r="P21" s="1" t="s">
        <v>18</v>
      </c>
      <c r="Q21" s="1" t="s">
        <v>18</v>
      </c>
      <c r="R21" s="1" t="s">
        <v>18</v>
      </c>
      <c r="S21" s="1" t="s">
        <v>18</v>
      </c>
      <c r="T21" s="1" t="s">
        <v>18</v>
      </c>
      <c r="U21" s="1"/>
      <c r="V21" s="1"/>
    </row>
    <row r="22" spans="1:22">
      <c r="A22">
        <v>27192</v>
      </c>
      <c r="B22">
        <v>32</v>
      </c>
      <c r="C22">
        <f>IF(B22&gt;40,2,1)</f>
        <v>1</v>
      </c>
      <c r="D22">
        <v>2</v>
      </c>
      <c r="E22">
        <v>3</v>
      </c>
      <c r="F22" s="4">
        <v>32.435000000000002</v>
      </c>
      <c r="G22">
        <v>180</v>
      </c>
      <c r="H22" s="5">
        <v>4.2</v>
      </c>
      <c r="I22" s="6">
        <v>181.3</v>
      </c>
      <c r="J22" s="6">
        <v>103.9</v>
      </c>
      <c r="K22">
        <v>188</v>
      </c>
      <c r="L22">
        <v>3</v>
      </c>
      <c r="M22" s="5">
        <f>207-(0.7*B22)</f>
        <v>184.6</v>
      </c>
      <c r="N22" s="5">
        <f>208-(0.7*B22)</f>
        <v>185.6</v>
      </c>
      <c r="O22" s="5">
        <f>218.78-(0.79*B22)</f>
        <v>193.5</v>
      </c>
      <c r="P22">
        <f>211-(0.64*B22)</f>
        <v>190.52</v>
      </c>
      <c r="Q22">
        <f>205-(0.64*B22)</f>
        <v>184.52</v>
      </c>
      <c r="R22" s="5">
        <f>209-(0.587*B22)</f>
        <v>190.21600000000001</v>
      </c>
      <c r="S22">
        <f>200-(0.72*B22)</f>
        <v>176.96</v>
      </c>
      <c r="T22">
        <f>199-(0.63*B22)</f>
        <v>178.84</v>
      </c>
    </row>
    <row r="23" spans="1:22">
      <c r="A23">
        <v>27222</v>
      </c>
      <c r="B23">
        <v>43</v>
      </c>
      <c r="C23">
        <f t="shared" ref="C23:C86" si="0">IF(B23&gt;40,2,1)</f>
        <v>2</v>
      </c>
      <c r="D23">
        <v>2</v>
      </c>
      <c r="E23">
        <v>3</v>
      </c>
      <c r="F23" s="4">
        <v>25.366</v>
      </c>
      <c r="G23">
        <v>180</v>
      </c>
      <c r="H23" s="5"/>
      <c r="I23" s="6"/>
      <c r="J23" s="6"/>
      <c r="K23">
        <v>177</v>
      </c>
      <c r="L23">
        <v>4</v>
      </c>
      <c r="M23" s="5">
        <f t="shared" ref="M23:M77" si="1">207-(0.7*B23)</f>
        <v>176.9</v>
      </c>
      <c r="N23" s="5">
        <f t="shared" ref="N23:N77" si="2">208-(0.7*B23)</f>
        <v>177.9</v>
      </c>
      <c r="O23" s="5">
        <f t="shared" ref="O23:O86" si="3">218.78-(0.79*B23)</f>
        <v>184.81</v>
      </c>
      <c r="P23">
        <f t="shared" ref="P23:P86" si="4">211-(0.64*B23)</f>
        <v>183.48</v>
      </c>
      <c r="Q23">
        <f t="shared" ref="Q23:Q86" si="5">205-(0.64*B23)</f>
        <v>177.48</v>
      </c>
      <c r="R23" s="5">
        <f t="shared" ref="R23:R86" si="6">209-(0.587*B23)</f>
        <v>183.75900000000001</v>
      </c>
      <c r="S23">
        <f t="shared" ref="S23:S86" si="7">200-(0.72*B23)</f>
        <v>169.04</v>
      </c>
      <c r="T23">
        <f t="shared" ref="T23:T86" si="8">199-(0.63*B23)</f>
        <v>171.91</v>
      </c>
    </row>
    <row r="24" spans="1:22">
      <c r="A24">
        <v>27241</v>
      </c>
      <c r="B24">
        <v>30</v>
      </c>
      <c r="C24">
        <f t="shared" si="0"/>
        <v>1</v>
      </c>
      <c r="D24">
        <v>1</v>
      </c>
      <c r="E24">
        <v>3</v>
      </c>
      <c r="F24" s="4">
        <v>29.114000000000001</v>
      </c>
      <c r="G24">
        <v>210</v>
      </c>
      <c r="H24" s="5">
        <v>4.8</v>
      </c>
      <c r="I24" s="6">
        <v>178.4</v>
      </c>
      <c r="J24" s="6">
        <v>79</v>
      </c>
      <c r="K24">
        <v>190</v>
      </c>
      <c r="L24">
        <v>3</v>
      </c>
      <c r="M24" s="5">
        <f t="shared" si="1"/>
        <v>186</v>
      </c>
      <c r="N24" s="5">
        <f t="shared" si="2"/>
        <v>187</v>
      </c>
      <c r="O24" s="5">
        <f t="shared" si="3"/>
        <v>195.07999999999998</v>
      </c>
      <c r="P24">
        <f t="shared" si="4"/>
        <v>191.8</v>
      </c>
      <c r="Q24">
        <f t="shared" si="5"/>
        <v>185.8</v>
      </c>
      <c r="R24" s="5">
        <f t="shared" si="6"/>
        <v>191.39</v>
      </c>
      <c r="S24">
        <f t="shared" si="7"/>
        <v>178.4</v>
      </c>
      <c r="T24">
        <f t="shared" si="8"/>
        <v>180.1</v>
      </c>
    </row>
    <row r="25" spans="1:22">
      <c r="A25">
        <v>27251</v>
      </c>
      <c r="B25">
        <v>31</v>
      </c>
      <c r="C25">
        <f t="shared" si="0"/>
        <v>1</v>
      </c>
      <c r="D25">
        <v>1</v>
      </c>
      <c r="E25">
        <v>3</v>
      </c>
      <c r="F25" s="4">
        <v>52.119</v>
      </c>
      <c r="G25">
        <v>199</v>
      </c>
      <c r="H25" s="5">
        <v>4.8</v>
      </c>
      <c r="I25" s="6">
        <v>175.5</v>
      </c>
      <c r="J25" s="6">
        <v>70.8</v>
      </c>
      <c r="K25">
        <v>189</v>
      </c>
      <c r="L25">
        <v>3</v>
      </c>
      <c r="M25" s="5">
        <f t="shared" si="1"/>
        <v>185.3</v>
      </c>
      <c r="N25" s="5">
        <f t="shared" si="2"/>
        <v>186.3</v>
      </c>
      <c r="O25" s="5">
        <f t="shared" si="3"/>
        <v>194.29</v>
      </c>
      <c r="P25">
        <f t="shared" si="4"/>
        <v>191.16</v>
      </c>
      <c r="Q25">
        <f t="shared" si="5"/>
        <v>185.16</v>
      </c>
      <c r="R25" s="5">
        <f t="shared" si="6"/>
        <v>190.803</v>
      </c>
      <c r="S25">
        <f t="shared" si="7"/>
        <v>177.68</v>
      </c>
      <c r="T25">
        <f t="shared" si="8"/>
        <v>179.47</v>
      </c>
    </row>
    <row r="26" spans="1:22">
      <c r="A26">
        <v>27261</v>
      </c>
      <c r="B26">
        <v>33</v>
      </c>
      <c r="C26">
        <f t="shared" si="0"/>
        <v>1</v>
      </c>
      <c r="D26">
        <v>1</v>
      </c>
      <c r="E26">
        <v>3</v>
      </c>
      <c r="F26" s="4">
        <v>41.633000000000003</v>
      </c>
      <c r="G26">
        <v>197</v>
      </c>
      <c r="H26" s="5">
        <v>4.5999999999999996</v>
      </c>
      <c r="I26" s="6">
        <v>179.3</v>
      </c>
      <c r="J26" s="6">
        <v>73.5</v>
      </c>
      <c r="K26">
        <v>187</v>
      </c>
      <c r="L26">
        <v>3</v>
      </c>
      <c r="M26" s="5">
        <f t="shared" si="1"/>
        <v>183.9</v>
      </c>
      <c r="N26" s="5">
        <f t="shared" si="2"/>
        <v>184.9</v>
      </c>
      <c r="O26" s="5">
        <f t="shared" si="3"/>
        <v>192.71</v>
      </c>
      <c r="P26">
        <f t="shared" si="4"/>
        <v>189.88</v>
      </c>
      <c r="Q26">
        <f t="shared" si="5"/>
        <v>183.88</v>
      </c>
      <c r="R26" s="5">
        <f t="shared" si="6"/>
        <v>189.62899999999999</v>
      </c>
      <c r="S26">
        <f t="shared" si="7"/>
        <v>176.24</v>
      </c>
      <c r="T26">
        <f t="shared" si="8"/>
        <v>178.21</v>
      </c>
    </row>
    <row r="27" spans="1:22">
      <c r="A27">
        <v>27271</v>
      </c>
      <c r="B27">
        <v>47</v>
      </c>
      <c r="C27">
        <f t="shared" si="0"/>
        <v>2</v>
      </c>
      <c r="D27">
        <v>1</v>
      </c>
      <c r="E27">
        <v>3</v>
      </c>
      <c r="F27" s="4">
        <v>32.418999999999997</v>
      </c>
      <c r="G27">
        <v>180</v>
      </c>
      <c r="H27" s="5">
        <v>4.0999999999999996</v>
      </c>
      <c r="I27" s="6">
        <v>176.7</v>
      </c>
      <c r="J27" s="6">
        <v>80.2</v>
      </c>
      <c r="K27">
        <v>173</v>
      </c>
      <c r="L27">
        <v>4</v>
      </c>
      <c r="M27" s="5">
        <f t="shared" si="1"/>
        <v>174.1</v>
      </c>
      <c r="N27" s="5">
        <f t="shared" si="2"/>
        <v>175.1</v>
      </c>
      <c r="O27" s="5">
        <f t="shared" si="3"/>
        <v>181.65</v>
      </c>
      <c r="P27">
        <f t="shared" si="4"/>
        <v>180.92</v>
      </c>
      <c r="Q27">
        <f t="shared" si="5"/>
        <v>174.92</v>
      </c>
      <c r="R27" s="5">
        <f t="shared" si="6"/>
        <v>181.411</v>
      </c>
      <c r="S27">
        <f t="shared" si="7"/>
        <v>166.16</v>
      </c>
      <c r="T27">
        <f t="shared" si="8"/>
        <v>169.39</v>
      </c>
    </row>
    <row r="28" spans="1:22">
      <c r="A28">
        <v>27281</v>
      </c>
      <c r="B28">
        <v>47</v>
      </c>
      <c r="C28">
        <f t="shared" si="0"/>
        <v>2</v>
      </c>
      <c r="D28">
        <v>1</v>
      </c>
      <c r="E28">
        <v>2</v>
      </c>
      <c r="F28" s="4">
        <v>27.719000000000001</v>
      </c>
      <c r="G28">
        <v>180</v>
      </c>
      <c r="H28" s="5">
        <v>5.4</v>
      </c>
      <c r="I28" s="6">
        <v>194.1</v>
      </c>
      <c r="J28" s="6">
        <v>85.5</v>
      </c>
      <c r="K28">
        <v>173</v>
      </c>
      <c r="L28">
        <v>4</v>
      </c>
      <c r="M28" s="5">
        <f t="shared" si="1"/>
        <v>174.1</v>
      </c>
      <c r="N28" s="5">
        <f t="shared" si="2"/>
        <v>175.1</v>
      </c>
      <c r="O28" s="5">
        <f t="shared" si="3"/>
        <v>181.65</v>
      </c>
      <c r="P28">
        <f t="shared" si="4"/>
        <v>180.92</v>
      </c>
      <c r="Q28">
        <f t="shared" si="5"/>
        <v>174.92</v>
      </c>
      <c r="R28" s="5">
        <f t="shared" si="6"/>
        <v>181.411</v>
      </c>
      <c r="S28">
        <f t="shared" si="7"/>
        <v>166.16</v>
      </c>
      <c r="T28">
        <f t="shared" si="8"/>
        <v>169.39</v>
      </c>
    </row>
    <row r="29" spans="1:22">
      <c r="A29">
        <v>27291</v>
      </c>
      <c r="B29">
        <v>37</v>
      </c>
      <c r="C29">
        <f t="shared" si="0"/>
        <v>1</v>
      </c>
      <c r="D29">
        <v>1</v>
      </c>
      <c r="E29">
        <v>2</v>
      </c>
      <c r="F29" s="4">
        <v>26.408000000000001</v>
      </c>
      <c r="G29">
        <v>190</v>
      </c>
      <c r="H29" s="5">
        <v>4.0999999999999996</v>
      </c>
      <c r="I29" s="6">
        <v>184.8</v>
      </c>
      <c r="J29" s="6">
        <v>108.3</v>
      </c>
      <c r="K29">
        <v>183</v>
      </c>
      <c r="L29">
        <v>3</v>
      </c>
      <c r="M29" s="5">
        <f t="shared" si="1"/>
        <v>181.1</v>
      </c>
      <c r="N29" s="5">
        <f t="shared" si="2"/>
        <v>182.1</v>
      </c>
      <c r="O29" s="5">
        <f t="shared" si="3"/>
        <v>189.55</v>
      </c>
      <c r="P29">
        <f t="shared" si="4"/>
        <v>187.32</v>
      </c>
      <c r="Q29">
        <f t="shared" si="5"/>
        <v>181.32</v>
      </c>
      <c r="R29" s="5">
        <f t="shared" si="6"/>
        <v>187.28100000000001</v>
      </c>
      <c r="S29">
        <f t="shared" si="7"/>
        <v>173.36</v>
      </c>
      <c r="T29">
        <f t="shared" si="8"/>
        <v>175.69</v>
      </c>
    </row>
    <row r="30" spans="1:22">
      <c r="A30">
        <v>27301</v>
      </c>
      <c r="B30">
        <v>38</v>
      </c>
      <c r="C30">
        <f t="shared" si="0"/>
        <v>1</v>
      </c>
      <c r="D30">
        <v>1</v>
      </c>
      <c r="E30">
        <v>4</v>
      </c>
      <c r="F30" s="4">
        <v>53.591000000000001</v>
      </c>
      <c r="G30">
        <v>190</v>
      </c>
      <c r="H30" s="5">
        <v>4.5</v>
      </c>
      <c r="I30" s="6">
        <v>172.9</v>
      </c>
      <c r="J30" s="6">
        <v>72.400000000000006</v>
      </c>
      <c r="K30">
        <v>182</v>
      </c>
      <c r="L30">
        <v>3</v>
      </c>
      <c r="M30" s="5">
        <f t="shared" si="1"/>
        <v>180.4</v>
      </c>
      <c r="N30" s="5">
        <f t="shared" si="2"/>
        <v>181.4</v>
      </c>
      <c r="O30" s="5">
        <f t="shared" si="3"/>
        <v>188.76</v>
      </c>
      <c r="P30">
        <f t="shared" si="4"/>
        <v>186.68</v>
      </c>
      <c r="Q30">
        <f t="shared" si="5"/>
        <v>180.68</v>
      </c>
      <c r="R30" s="5">
        <f t="shared" si="6"/>
        <v>186.69400000000002</v>
      </c>
      <c r="S30">
        <f t="shared" si="7"/>
        <v>172.64</v>
      </c>
      <c r="T30">
        <f t="shared" si="8"/>
        <v>175.06</v>
      </c>
    </row>
    <row r="31" spans="1:22">
      <c r="A31">
        <v>27311</v>
      </c>
      <c r="B31">
        <v>39</v>
      </c>
      <c r="C31">
        <f t="shared" si="0"/>
        <v>1</v>
      </c>
      <c r="D31">
        <v>1</v>
      </c>
      <c r="E31">
        <v>4</v>
      </c>
      <c r="F31" s="4">
        <v>33.454000000000001</v>
      </c>
      <c r="G31">
        <v>192</v>
      </c>
      <c r="H31" s="5">
        <v>5.3</v>
      </c>
      <c r="I31" s="6">
        <v>175.8</v>
      </c>
      <c r="J31" s="6">
        <v>82.5</v>
      </c>
      <c r="K31">
        <v>181</v>
      </c>
      <c r="L31">
        <v>3</v>
      </c>
      <c r="M31" s="5">
        <f t="shared" si="1"/>
        <v>179.7</v>
      </c>
      <c r="N31" s="5">
        <f t="shared" si="2"/>
        <v>180.7</v>
      </c>
      <c r="O31" s="5">
        <f t="shared" si="3"/>
        <v>187.97</v>
      </c>
      <c r="P31">
        <f t="shared" si="4"/>
        <v>186.04</v>
      </c>
      <c r="Q31">
        <f t="shared" si="5"/>
        <v>180.04</v>
      </c>
      <c r="R31" s="5">
        <f t="shared" si="6"/>
        <v>186.107</v>
      </c>
      <c r="S31">
        <f t="shared" si="7"/>
        <v>171.92000000000002</v>
      </c>
      <c r="T31">
        <f t="shared" si="8"/>
        <v>174.43</v>
      </c>
    </row>
    <row r="32" spans="1:22">
      <c r="A32">
        <v>27321</v>
      </c>
      <c r="B32">
        <v>34</v>
      </c>
      <c r="C32">
        <f t="shared" si="0"/>
        <v>1</v>
      </c>
      <c r="D32">
        <v>1</v>
      </c>
      <c r="E32">
        <v>2</v>
      </c>
      <c r="F32" s="4">
        <v>24.193000000000001</v>
      </c>
      <c r="G32">
        <v>179</v>
      </c>
      <c r="H32" s="5">
        <v>4.3</v>
      </c>
      <c r="I32" s="6">
        <v>178.6</v>
      </c>
      <c r="J32" s="6">
        <v>86.8</v>
      </c>
      <c r="K32">
        <v>186</v>
      </c>
      <c r="L32">
        <v>3</v>
      </c>
      <c r="M32" s="5">
        <f t="shared" si="1"/>
        <v>183.2</v>
      </c>
      <c r="N32" s="5">
        <f t="shared" si="2"/>
        <v>184.2</v>
      </c>
      <c r="O32" s="5">
        <f t="shared" si="3"/>
        <v>191.92000000000002</v>
      </c>
      <c r="P32">
        <f t="shared" si="4"/>
        <v>189.24</v>
      </c>
      <c r="Q32">
        <f t="shared" si="5"/>
        <v>183.24</v>
      </c>
      <c r="R32" s="5">
        <f t="shared" si="6"/>
        <v>189.042</v>
      </c>
      <c r="S32">
        <f t="shared" si="7"/>
        <v>175.52</v>
      </c>
      <c r="T32">
        <f t="shared" si="8"/>
        <v>177.57999999999998</v>
      </c>
    </row>
    <row r="33" spans="1:20">
      <c r="A33">
        <v>27331</v>
      </c>
      <c r="B33">
        <v>46</v>
      </c>
      <c r="C33">
        <f t="shared" si="0"/>
        <v>2</v>
      </c>
      <c r="D33">
        <v>1</v>
      </c>
      <c r="E33">
        <v>3</v>
      </c>
      <c r="F33" s="4">
        <v>33.670999999999999</v>
      </c>
      <c r="G33">
        <v>185</v>
      </c>
      <c r="H33" s="5">
        <v>4.9000000000000004</v>
      </c>
      <c r="I33" s="6">
        <v>186.3</v>
      </c>
      <c r="J33" s="6">
        <v>88.8</v>
      </c>
      <c r="K33">
        <v>174</v>
      </c>
      <c r="L33">
        <v>4</v>
      </c>
      <c r="M33" s="5">
        <f t="shared" si="1"/>
        <v>174.8</v>
      </c>
      <c r="N33" s="5">
        <f t="shared" si="2"/>
        <v>175.8</v>
      </c>
      <c r="O33" s="5">
        <f t="shared" si="3"/>
        <v>182.44</v>
      </c>
      <c r="P33">
        <f t="shared" si="4"/>
        <v>181.56</v>
      </c>
      <c r="Q33">
        <f t="shared" si="5"/>
        <v>175.56</v>
      </c>
      <c r="R33" s="5">
        <f t="shared" si="6"/>
        <v>181.99799999999999</v>
      </c>
      <c r="S33">
        <f t="shared" si="7"/>
        <v>166.88</v>
      </c>
      <c r="T33">
        <f t="shared" si="8"/>
        <v>170.02</v>
      </c>
    </row>
    <row r="34" spans="1:20">
      <c r="A34">
        <v>27341</v>
      </c>
      <c r="B34">
        <v>45</v>
      </c>
      <c r="C34">
        <f t="shared" si="0"/>
        <v>2</v>
      </c>
      <c r="D34">
        <v>1</v>
      </c>
      <c r="E34">
        <v>3</v>
      </c>
      <c r="F34" s="4">
        <v>43.406999999999996</v>
      </c>
      <c r="G34">
        <v>195</v>
      </c>
      <c r="H34" s="5">
        <v>5.2</v>
      </c>
      <c r="I34" s="6">
        <v>175.7</v>
      </c>
      <c r="J34" s="6">
        <v>72.8</v>
      </c>
      <c r="K34">
        <v>175</v>
      </c>
      <c r="L34">
        <v>4</v>
      </c>
      <c r="M34" s="5">
        <f t="shared" si="1"/>
        <v>175.5</v>
      </c>
      <c r="N34" s="5">
        <f t="shared" si="2"/>
        <v>176.5</v>
      </c>
      <c r="O34" s="5">
        <f t="shared" si="3"/>
        <v>183.23</v>
      </c>
      <c r="P34">
        <f t="shared" si="4"/>
        <v>182.2</v>
      </c>
      <c r="Q34">
        <f t="shared" si="5"/>
        <v>176.2</v>
      </c>
      <c r="R34" s="5">
        <f t="shared" si="6"/>
        <v>182.58500000000001</v>
      </c>
      <c r="S34">
        <f t="shared" si="7"/>
        <v>167.6</v>
      </c>
      <c r="T34">
        <f t="shared" si="8"/>
        <v>170.65</v>
      </c>
    </row>
    <row r="35" spans="1:20">
      <c r="A35">
        <v>27351</v>
      </c>
      <c r="B35">
        <v>42</v>
      </c>
      <c r="C35">
        <f t="shared" si="0"/>
        <v>2</v>
      </c>
      <c r="D35">
        <v>1</v>
      </c>
      <c r="E35">
        <v>2</v>
      </c>
      <c r="F35" s="4">
        <v>30.315999999999999</v>
      </c>
      <c r="G35">
        <v>180</v>
      </c>
      <c r="H35" s="5">
        <v>4.8</v>
      </c>
      <c r="I35" s="6">
        <v>180</v>
      </c>
      <c r="J35" s="6">
        <v>95</v>
      </c>
      <c r="K35">
        <v>178</v>
      </c>
      <c r="L35">
        <v>4</v>
      </c>
      <c r="M35" s="5">
        <f t="shared" si="1"/>
        <v>177.6</v>
      </c>
      <c r="N35" s="5">
        <f t="shared" si="2"/>
        <v>178.6</v>
      </c>
      <c r="O35" s="5">
        <f t="shared" si="3"/>
        <v>185.6</v>
      </c>
      <c r="P35">
        <f t="shared" si="4"/>
        <v>184.12</v>
      </c>
      <c r="Q35">
        <f t="shared" si="5"/>
        <v>178.12</v>
      </c>
      <c r="R35" s="5">
        <f t="shared" si="6"/>
        <v>184.346</v>
      </c>
      <c r="S35">
        <f t="shared" si="7"/>
        <v>169.76</v>
      </c>
      <c r="T35">
        <f t="shared" si="8"/>
        <v>172.54</v>
      </c>
    </row>
    <row r="36" spans="1:20">
      <c r="A36">
        <v>27381</v>
      </c>
      <c r="B36">
        <v>45</v>
      </c>
      <c r="C36">
        <f t="shared" si="0"/>
        <v>2</v>
      </c>
      <c r="D36">
        <v>1</v>
      </c>
      <c r="E36">
        <v>2</v>
      </c>
      <c r="F36" s="4">
        <v>39.798999999999999</v>
      </c>
      <c r="G36">
        <v>175</v>
      </c>
      <c r="H36" s="5">
        <v>6.1</v>
      </c>
      <c r="I36" s="6">
        <v>185.6</v>
      </c>
      <c r="J36" s="6">
        <v>89.7</v>
      </c>
      <c r="K36">
        <v>175</v>
      </c>
      <c r="L36">
        <v>4</v>
      </c>
      <c r="M36" s="5">
        <f t="shared" si="1"/>
        <v>175.5</v>
      </c>
      <c r="N36" s="5">
        <f t="shared" si="2"/>
        <v>176.5</v>
      </c>
      <c r="O36" s="5">
        <f t="shared" si="3"/>
        <v>183.23</v>
      </c>
      <c r="P36">
        <f t="shared" si="4"/>
        <v>182.2</v>
      </c>
      <c r="Q36">
        <f t="shared" si="5"/>
        <v>176.2</v>
      </c>
      <c r="R36" s="5">
        <f t="shared" si="6"/>
        <v>182.58500000000001</v>
      </c>
      <c r="S36">
        <f t="shared" si="7"/>
        <v>167.6</v>
      </c>
      <c r="T36">
        <f t="shared" si="8"/>
        <v>170.65</v>
      </c>
    </row>
    <row r="37" spans="1:20">
      <c r="A37">
        <v>27391</v>
      </c>
      <c r="B37">
        <v>46</v>
      </c>
      <c r="C37">
        <f t="shared" si="0"/>
        <v>2</v>
      </c>
      <c r="D37">
        <v>1</v>
      </c>
      <c r="E37">
        <v>1</v>
      </c>
      <c r="F37" s="4">
        <v>24.460999999999999</v>
      </c>
      <c r="G37">
        <v>171</v>
      </c>
      <c r="H37" s="5">
        <v>3.2</v>
      </c>
      <c r="I37" s="6">
        <v>181</v>
      </c>
      <c r="J37" s="6">
        <v>92.8</v>
      </c>
      <c r="K37">
        <v>174</v>
      </c>
      <c r="L37">
        <v>4</v>
      </c>
      <c r="M37" s="5">
        <f t="shared" si="1"/>
        <v>174.8</v>
      </c>
      <c r="N37" s="5">
        <f t="shared" si="2"/>
        <v>175.8</v>
      </c>
      <c r="O37" s="5">
        <f t="shared" si="3"/>
        <v>182.44</v>
      </c>
      <c r="P37">
        <f t="shared" si="4"/>
        <v>181.56</v>
      </c>
      <c r="Q37">
        <f t="shared" si="5"/>
        <v>175.56</v>
      </c>
      <c r="R37" s="5">
        <f t="shared" si="6"/>
        <v>181.99799999999999</v>
      </c>
      <c r="S37">
        <f t="shared" si="7"/>
        <v>166.88</v>
      </c>
      <c r="T37">
        <f t="shared" si="8"/>
        <v>170.02</v>
      </c>
    </row>
    <row r="38" spans="1:20">
      <c r="A38">
        <v>27401</v>
      </c>
      <c r="B38">
        <v>41</v>
      </c>
      <c r="C38">
        <f t="shared" si="0"/>
        <v>2</v>
      </c>
      <c r="D38">
        <v>1</v>
      </c>
      <c r="E38">
        <v>2</v>
      </c>
      <c r="F38" s="4">
        <v>34.447000000000003</v>
      </c>
      <c r="G38">
        <v>225</v>
      </c>
      <c r="H38" s="5">
        <v>4.5</v>
      </c>
      <c r="I38" s="6">
        <v>172.2</v>
      </c>
      <c r="J38" s="6">
        <v>77.8</v>
      </c>
      <c r="K38">
        <v>179</v>
      </c>
      <c r="L38">
        <v>4</v>
      </c>
      <c r="M38" s="5">
        <f t="shared" si="1"/>
        <v>178.3</v>
      </c>
      <c r="N38" s="5">
        <f t="shared" si="2"/>
        <v>179.3</v>
      </c>
      <c r="O38" s="5">
        <f t="shared" si="3"/>
        <v>186.39</v>
      </c>
      <c r="P38">
        <f t="shared" si="4"/>
        <v>184.76</v>
      </c>
      <c r="Q38">
        <f t="shared" si="5"/>
        <v>178.76</v>
      </c>
      <c r="R38" s="5">
        <f t="shared" si="6"/>
        <v>184.93299999999999</v>
      </c>
      <c r="S38">
        <f t="shared" si="7"/>
        <v>170.48</v>
      </c>
      <c r="T38">
        <f t="shared" si="8"/>
        <v>173.17</v>
      </c>
    </row>
    <row r="39" spans="1:20">
      <c r="A39">
        <v>27421</v>
      </c>
      <c r="B39">
        <v>43</v>
      </c>
      <c r="C39">
        <f t="shared" si="0"/>
        <v>2</v>
      </c>
      <c r="D39">
        <v>1</v>
      </c>
      <c r="E39">
        <v>2</v>
      </c>
      <c r="F39" s="4">
        <v>31.45</v>
      </c>
      <c r="G39">
        <v>180</v>
      </c>
      <c r="H39" s="5">
        <v>4.2</v>
      </c>
      <c r="I39" s="6">
        <v>183</v>
      </c>
      <c r="J39" s="6">
        <v>106.2</v>
      </c>
      <c r="K39">
        <v>177</v>
      </c>
      <c r="L39">
        <v>4</v>
      </c>
      <c r="M39" s="5">
        <f t="shared" si="1"/>
        <v>176.9</v>
      </c>
      <c r="N39" s="5">
        <f t="shared" si="2"/>
        <v>177.9</v>
      </c>
      <c r="O39" s="5">
        <f t="shared" si="3"/>
        <v>184.81</v>
      </c>
      <c r="P39">
        <f t="shared" si="4"/>
        <v>183.48</v>
      </c>
      <c r="Q39">
        <f t="shared" si="5"/>
        <v>177.48</v>
      </c>
      <c r="R39" s="5">
        <f t="shared" si="6"/>
        <v>183.75900000000001</v>
      </c>
      <c r="S39">
        <f t="shared" si="7"/>
        <v>169.04</v>
      </c>
      <c r="T39">
        <f t="shared" si="8"/>
        <v>171.91</v>
      </c>
    </row>
    <row r="40" spans="1:20">
      <c r="A40">
        <v>27431</v>
      </c>
      <c r="B40">
        <v>53</v>
      </c>
      <c r="C40">
        <f t="shared" si="0"/>
        <v>2</v>
      </c>
      <c r="D40">
        <v>1</v>
      </c>
      <c r="E40">
        <v>1</v>
      </c>
      <c r="F40" s="4">
        <v>32.962000000000003</v>
      </c>
      <c r="G40">
        <v>180</v>
      </c>
      <c r="H40" s="5">
        <v>4.5</v>
      </c>
      <c r="I40" s="6">
        <v>173.5</v>
      </c>
      <c r="J40" s="6">
        <v>80.7</v>
      </c>
      <c r="K40">
        <v>167</v>
      </c>
      <c r="L40">
        <v>5</v>
      </c>
      <c r="M40" s="5">
        <f t="shared" si="1"/>
        <v>169.9</v>
      </c>
      <c r="N40" s="5">
        <f t="shared" si="2"/>
        <v>170.9</v>
      </c>
      <c r="O40" s="5">
        <f t="shared" si="3"/>
        <v>176.91</v>
      </c>
      <c r="P40">
        <f t="shared" si="4"/>
        <v>177.07999999999998</v>
      </c>
      <c r="Q40">
        <f t="shared" si="5"/>
        <v>171.07999999999998</v>
      </c>
      <c r="R40" s="5">
        <f t="shared" si="6"/>
        <v>177.88900000000001</v>
      </c>
      <c r="S40">
        <f t="shared" si="7"/>
        <v>161.84</v>
      </c>
      <c r="T40">
        <f t="shared" si="8"/>
        <v>165.61</v>
      </c>
    </row>
    <row r="41" spans="1:20">
      <c r="A41">
        <v>27482</v>
      </c>
      <c r="B41">
        <v>55</v>
      </c>
      <c r="C41">
        <f t="shared" si="0"/>
        <v>2</v>
      </c>
      <c r="D41">
        <v>2</v>
      </c>
      <c r="E41">
        <v>3</v>
      </c>
      <c r="F41" s="4">
        <v>31.890999999999998</v>
      </c>
      <c r="G41">
        <v>175</v>
      </c>
      <c r="H41" s="5">
        <v>3.1</v>
      </c>
      <c r="I41" s="6">
        <v>160.6</v>
      </c>
      <c r="J41" s="6">
        <v>43.9</v>
      </c>
      <c r="K41">
        <v>165</v>
      </c>
      <c r="L41">
        <v>5</v>
      </c>
      <c r="M41" s="5">
        <f t="shared" si="1"/>
        <v>168.5</v>
      </c>
      <c r="N41" s="5">
        <f t="shared" si="2"/>
        <v>169.5</v>
      </c>
      <c r="O41" s="5">
        <f t="shared" si="3"/>
        <v>175.32999999999998</v>
      </c>
      <c r="P41">
        <f t="shared" si="4"/>
        <v>175.8</v>
      </c>
      <c r="Q41">
        <f t="shared" si="5"/>
        <v>169.8</v>
      </c>
      <c r="R41" s="5">
        <f t="shared" si="6"/>
        <v>176.715</v>
      </c>
      <c r="S41">
        <f t="shared" si="7"/>
        <v>160.4</v>
      </c>
      <c r="T41">
        <f t="shared" si="8"/>
        <v>164.35</v>
      </c>
    </row>
    <row r="42" spans="1:20">
      <c r="A42">
        <v>27491</v>
      </c>
      <c r="B42">
        <v>25</v>
      </c>
      <c r="C42">
        <f t="shared" si="0"/>
        <v>1</v>
      </c>
      <c r="D42">
        <v>1</v>
      </c>
      <c r="E42">
        <v>2</v>
      </c>
      <c r="F42" s="4">
        <v>49.247999999999998</v>
      </c>
      <c r="G42">
        <v>201</v>
      </c>
      <c r="H42" s="5">
        <v>4.5</v>
      </c>
      <c r="I42" s="6">
        <v>176.2</v>
      </c>
      <c r="J42" s="6">
        <v>73.099999999999994</v>
      </c>
      <c r="K42">
        <v>195</v>
      </c>
      <c r="L42">
        <v>2</v>
      </c>
      <c r="M42" s="5">
        <f t="shared" si="1"/>
        <v>189.5</v>
      </c>
      <c r="N42" s="5">
        <f t="shared" si="2"/>
        <v>190.5</v>
      </c>
      <c r="O42" s="5">
        <f t="shared" si="3"/>
        <v>199.03</v>
      </c>
      <c r="P42">
        <f t="shared" si="4"/>
        <v>195</v>
      </c>
      <c r="Q42">
        <f t="shared" si="5"/>
        <v>189</v>
      </c>
      <c r="R42" s="5">
        <f t="shared" si="6"/>
        <v>194.32499999999999</v>
      </c>
      <c r="S42">
        <f t="shared" si="7"/>
        <v>182</v>
      </c>
      <c r="T42">
        <f t="shared" si="8"/>
        <v>183.25</v>
      </c>
    </row>
    <row r="43" spans="1:20">
      <c r="A43">
        <v>27502</v>
      </c>
      <c r="B43">
        <v>31</v>
      </c>
      <c r="C43">
        <f t="shared" si="0"/>
        <v>1</v>
      </c>
      <c r="D43">
        <v>2</v>
      </c>
      <c r="E43">
        <v>3</v>
      </c>
      <c r="F43" s="4">
        <v>26.466999999999999</v>
      </c>
      <c r="G43">
        <v>194</v>
      </c>
      <c r="H43" s="5">
        <v>3.4</v>
      </c>
      <c r="I43" s="6">
        <v>155.69999999999999</v>
      </c>
      <c r="J43" s="6">
        <v>76.7</v>
      </c>
      <c r="K43">
        <v>189</v>
      </c>
      <c r="L43">
        <v>3</v>
      </c>
      <c r="M43" s="5">
        <f t="shared" si="1"/>
        <v>185.3</v>
      </c>
      <c r="N43" s="5">
        <f t="shared" si="2"/>
        <v>186.3</v>
      </c>
      <c r="O43" s="5">
        <f t="shared" si="3"/>
        <v>194.29</v>
      </c>
      <c r="P43">
        <f t="shared" si="4"/>
        <v>191.16</v>
      </c>
      <c r="Q43">
        <f t="shared" si="5"/>
        <v>185.16</v>
      </c>
      <c r="R43" s="5">
        <f t="shared" si="6"/>
        <v>190.803</v>
      </c>
      <c r="S43">
        <f t="shared" si="7"/>
        <v>177.68</v>
      </c>
      <c r="T43">
        <f t="shared" si="8"/>
        <v>179.47</v>
      </c>
    </row>
    <row r="44" spans="1:20">
      <c r="A44">
        <v>27511</v>
      </c>
      <c r="B44">
        <v>31</v>
      </c>
      <c r="C44">
        <f t="shared" si="0"/>
        <v>1</v>
      </c>
      <c r="D44">
        <v>1</v>
      </c>
      <c r="E44">
        <v>3</v>
      </c>
      <c r="F44" s="4">
        <v>41.816000000000003</v>
      </c>
      <c r="G44">
        <v>190</v>
      </c>
      <c r="H44" s="5">
        <v>4.9000000000000004</v>
      </c>
      <c r="I44" s="6">
        <v>186.6</v>
      </c>
      <c r="J44" s="6">
        <v>89.2</v>
      </c>
      <c r="K44">
        <v>189</v>
      </c>
      <c r="L44">
        <v>3</v>
      </c>
      <c r="M44" s="5">
        <f t="shared" si="1"/>
        <v>185.3</v>
      </c>
      <c r="N44" s="5">
        <f t="shared" si="2"/>
        <v>186.3</v>
      </c>
      <c r="O44" s="5">
        <f t="shared" si="3"/>
        <v>194.29</v>
      </c>
      <c r="P44">
        <f t="shared" si="4"/>
        <v>191.16</v>
      </c>
      <c r="Q44">
        <f t="shared" si="5"/>
        <v>185.16</v>
      </c>
      <c r="R44" s="5">
        <f t="shared" si="6"/>
        <v>190.803</v>
      </c>
      <c r="S44">
        <f t="shared" si="7"/>
        <v>177.68</v>
      </c>
      <c r="T44">
        <f t="shared" si="8"/>
        <v>179.47</v>
      </c>
    </row>
    <row r="45" spans="1:20">
      <c r="A45">
        <v>27521</v>
      </c>
      <c r="B45">
        <v>43</v>
      </c>
      <c r="C45">
        <f t="shared" si="0"/>
        <v>2</v>
      </c>
      <c r="D45">
        <v>1</v>
      </c>
      <c r="E45">
        <v>2</v>
      </c>
      <c r="F45" s="4">
        <v>30.744</v>
      </c>
      <c r="G45">
        <v>199</v>
      </c>
      <c r="H45" s="5">
        <v>3.9</v>
      </c>
      <c r="I45" s="6">
        <v>176.3</v>
      </c>
      <c r="J45" s="6">
        <v>90.1</v>
      </c>
      <c r="K45">
        <v>177</v>
      </c>
      <c r="L45">
        <v>4</v>
      </c>
      <c r="M45" s="5">
        <f t="shared" si="1"/>
        <v>176.9</v>
      </c>
      <c r="N45" s="5">
        <f t="shared" si="2"/>
        <v>177.9</v>
      </c>
      <c r="O45" s="5">
        <f t="shared" si="3"/>
        <v>184.81</v>
      </c>
      <c r="P45">
        <f t="shared" si="4"/>
        <v>183.48</v>
      </c>
      <c r="Q45">
        <f t="shared" si="5"/>
        <v>177.48</v>
      </c>
      <c r="R45" s="5">
        <f t="shared" si="6"/>
        <v>183.75900000000001</v>
      </c>
      <c r="S45">
        <f t="shared" si="7"/>
        <v>169.04</v>
      </c>
      <c r="T45">
        <f t="shared" si="8"/>
        <v>171.91</v>
      </c>
    </row>
    <row r="46" spans="1:20">
      <c r="A46">
        <v>27542</v>
      </c>
      <c r="B46">
        <v>55</v>
      </c>
      <c r="C46">
        <f t="shared" si="0"/>
        <v>2</v>
      </c>
      <c r="D46">
        <v>2</v>
      </c>
      <c r="E46">
        <v>4</v>
      </c>
      <c r="F46" s="4">
        <v>36.713000000000001</v>
      </c>
      <c r="G46">
        <v>175</v>
      </c>
      <c r="H46" s="5">
        <v>2.9</v>
      </c>
      <c r="I46" s="6">
        <v>166.8</v>
      </c>
      <c r="J46" s="6">
        <v>65.099999999999994</v>
      </c>
      <c r="K46">
        <v>165</v>
      </c>
      <c r="L46">
        <v>5</v>
      </c>
      <c r="M46" s="5">
        <f t="shared" si="1"/>
        <v>168.5</v>
      </c>
      <c r="N46" s="5">
        <f t="shared" si="2"/>
        <v>169.5</v>
      </c>
      <c r="O46" s="5">
        <f t="shared" si="3"/>
        <v>175.32999999999998</v>
      </c>
      <c r="P46">
        <f t="shared" si="4"/>
        <v>175.8</v>
      </c>
      <c r="Q46">
        <f t="shared" si="5"/>
        <v>169.8</v>
      </c>
      <c r="R46" s="5">
        <f t="shared" si="6"/>
        <v>176.715</v>
      </c>
      <c r="S46">
        <f t="shared" si="7"/>
        <v>160.4</v>
      </c>
      <c r="T46">
        <f t="shared" si="8"/>
        <v>164.35</v>
      </c>
    </row>
    <row r="47" spans="1:20">
      <c r="A47">
        <v>27551</v>
      </c>
      <c r="B47">
        <v>35</v>
      </c>
      <c r="C47">
        <f t="shared" si="0"/>
        <v>1</v>
      </c>
      <c r="D47">
        <v>1</v>
      </c>
      <c r="E47">
        <v>2</v>
      </c>
      <c r="F47" s="4">
        <v>36.771999999999998</v>
      </c>
      <c r="G47">
        <v>190</v>
      </c>
      <c r="H47" s="5">
        <v>4</v>
      </c>
      <c r="I47" s="6">
        <v>171</v>
      </c>
      <c r="J47" s="6">
        <v>75.599999999999994</v>
      </c>
      <c r="K47">
        <v>185</v>
      </c>
      <c r="L47">
        <v>3</v>
      </c>
      <c r="M47" s="5">
        <f t="shared" si="1"/>
        <v>182.5</v>
      </c>
      <c r="N47" s="5">
        <f t="shared" si="2"/>
        <v>183.5</v>
      </c>
      <c r="O47" s="5">
        <f t="shared" si="3"/>
        <v>191.13</v>
      </c>
      <c r="P47">
        <f t="shared" si="4"/>
        <v>188.6</v>
      </c>
      <c r="Q47">
        <f t="shared" si="5"/>
        <v>182.6</v>
      </c>
      <c r="R47" s="5">
        <f t="shared" si="6"/>
        <v>188.45500000000001</v>
      </c>
      <c r="S47">
        <f t="shared" si="7"/>
        <v>174.8</v>
      </c>
      <c r="T47">
        <f t="shared" si="8"/>
        <v>176.95</v>
      </c>
    </row>
    <row r="48" spans="1:20">
      <c r="A48">
        <v>27561</v>
      </c>
      <c r="B48">
        <v>28</v>
      </c>
      <c r="C48">
        <f t="shared" si="0"/>
        <v>1</v>
      </c>
      <c r="D48">
        <v>1</v>
      </c>
      <c r="E48">
        <v>3</v>
      </c>
      <c r="F48" s="4">
        <v>41.896000000000001</v>
      </c>
      <c r="G48">
        <v>194</v>
      </c>
      <c r="H48" s="5">
        <v>6</v>
      </c>
      <c r="I48" s="6">
        <v>195.2</v>
      </c>
      <c r="J48" s="6">
        <v>105.5</v>
      </c>
      <c r="K48">
        <v>192</v>
      </c>
      <c r="L48">
        <v>2</v>
      </c>
      <c r="M48" s="5">
        <f t="shared" si="1"/>
        <v>187.4</v>
      </c>
      <c r="N48" s="5">
        <f t="shared" si="2"/>
        <v>188.4</v>
      </c>
      <c r="O48" s="5">
        <f t="shared" si="3"/>
        <v>196.66</v>
      </c>
      <c r="P48">
        <f t="shared" si="4"/>
        <v>193.07999999999998</v>
      </c>
      <c r="Q48">
        <f t="shared" si="5"/>
        <v>187.07999999999998</v>
      </c>
      <c r="R48" s="5">
        <f t="shared" si="6"/>
        <v>192.56399999999999</v>
      </c>
      <c r="S48">
        <f t="shared" si="7"/>
        <v>179.84</v>
      </c>
      <c r="T48">
        <f t="shared" si="8"/>
        <v>181.36</v>
      </c>
    </row>
    <row r="49" spans="1:20">
      <c r="A49">
        <v>27572</v>
      </c>
      <c r="B49">
        <v>34</v>
      </c>
      <c r="C49">
        <f t="shared" si="0"/>
        <v>1</v>
      </c>
      <c r="D49">
        <v>2</v>
      </c>
      <c r="E49">
        <v>1</v>
      </c>
      <c r="F49" s="4">
        <v>24.497</v>
      </c>
      <c r="G49">
        <v>190</v>
      </c>
      <c r="H49" s="5">
        <v>4.3</v>
      </c>
      <c r="I49" s="6">
        <v>176</v>
      </c>
      <c r="J49" s="6">
        <v>79.599999999999994</v>
      </c>
      <c r="K49">
        <v>186</v>
      </c>
      <c r="L49">
        <v>3</v>
      </c>
      <c r="M49" s="5">
        <f t="shared" si="1"/>
        <v>183.2</v>
      </c>
      <c r="N49" s="5">
        <f t="shared" si="2"/>
        <v>184.2</v>
      </c>
      <c r="O49" s="5">
        <f t="shared" si="3"/>
        <v>191.92000000000002</v>
      </c>
      <c r="P49">
        <f t="shared" si="4"/>
        <v>189.24</v>
      </c>
      <c r="Q49">
        <f t="shared" si="5"/>
        <v>183.24</v>
      </c>
      <c r="R49" s="5">
        <f t="shared" si="6"/>
        <v>189.042</v>
      </c>
      <c r="S49">
        <f t="shared" si="7"/>
        <v>175.52</v>
      </c>
      <c r="T49">
        <f t="shared" si="8"/>
        <v>177.57999999999998</v>
      </c>
    </row>
    <row r="50" spans="1:20">
      <c r="A50">
        <v>27581</v>
      </c>
      <c r="B50">
        <v>36</v>
      </c>
      <c r="C50">
        <f t="shared" si="0"/>
        <v>1</v>
      </c>
      <c r="D50">
        <v>1</v>
      </c>
      <c r="E50">
        <v>2</v>
      </c>
      <c r="F50" s="4">
        <v>37.979999999999997</v>
      </c>
      <c r="G50">
        <v>200</v>
      </c>
      <c r="H50" s="5">
        <v>4.0999999999999996</v>
      </c>
      <c r="I50" s="6">
        <v>173.3</v>
      </c>
      <c r="J50" s="6">
        <v>91.1</v>
      </c>
      <c r="K50">
        <v>184</v>
      </c>
      <c r="L50">
        <v>3</v>
      </c>
      <c r="M50" s="5">
        <f t="shared" si="1"/>
        <v>181.8</v>
      </c>
      <c r="N50" s="5">
        <f t="shared" si="2"/>
        <v>182.8</v>
      </c>
      <c r="O50" s="5">
        <f t="shared" si="3"/>
        <v>190.34</v>
      </c>
      <c r="P50">
        <f t="shared" si="4"/>
        <v>187.96</v>
      </c>
      <c r="Q50">
        <f t="shared" si="5"/>
        <v>181.96</v>
      </c>
      <c r="R50" s="5">
        <f t="shared" si="6"/>
        <v>187.86799999999999</v>
      </c>
      <c r="S50">
        <f t="shared" si="7"/>
        <v>174.08</v>
      </c>
      <c r="T50">
        <f t="shared" si="8"/>
        <v>176.32</v>
      </c>
    </row>
    <row r="51" spans="1:20">
      <c r="A51">
        <v>27591</v>
      </c>
      <c r="B51">
        <v>57</v>
      </c>
      <c r="C51">
        <f t="shared" si="0"/>
        <v>2</v>
      </c>
      <c r="D51">
        <v>1</v>
      </c>
      <c r="E51">
        <v>4</v>
      </c>
      <c r="F51" s="4">
        <v>37.473999999999997</v>
      </c>
      <c r="G51">
        <v>175</v>
      </c>
      <c r="H51" s="5">
        <v>2.8</v>
      </c>
      <c r="I51" s="6">
        <v>175.9</v>
      </c>
      <c r="J51" s="6">
        <v>95.8</v>
      </c>
      <c r="K51">
        <v>163</v>
      </c>
      <c r="L51">
        <v>5</v>
      </c>
      <c r="M51" s="5">
        <f t="shared" si="1"/>
        <v>167.1</v>
      </c>
      <c r="N51" s="5">
        <f t="shared" si="2"/>
        <v>168.1</v>
      </c>
      <c r="O51" s="5">
        <f t="shared" si="3"/>
        <v>173.75</v>
      </c>
      <c r="P51">
        <f t="shared" si="4"/>
        <v>174.51999999999998</v>
      </c>
      <c r="Q51">
        <f t="shared" si="5"/>
        <v>168.51999999999998</v>
      </c>
      <c r="R51" s="5">
        <f t="shared" si="6"/>
        <v>175.541</v>
      </c>
      <c r="S51">
        <f t="shared" si="7"/>
        <v>158.96</v>
      </c>
      <c r="T51">
        <f t="shared" si="8"/>
        <v>163.09</v>
      </c>
    </row>
    <row r="52" spans="1:20">
      <c r="A52">
        <v>27651</v>
      </c>
      <c r="B52">
        <v>39</v>
      </c>
      <c r="C52">
        <f t="shared" si="0"/>
        <v>1</v>
      </c>
      <c r="D52">
        <v>1</v>
      </c>
      <c r="E52">
        <v>1</v>
      </c>
      <c r="F52" s="4">
        <v>34.475999999999999</v>
      </c>
      <c r="G52">
        <v>185</v>
      </c>
      <c r="H52" s="5">
        <v>4.7</v>
      </c>
      <c r="I52" s="6">
        <v>194.5</v>
      </c>
      <c r="J52" s="6">
        <v>99.2</v>
      </c>
      <c r="K52">
        <v>181</v>
      </c>
      <c r="L52">
        <v>3</v>
      </c>
      <c r="M52" s="5">
        <f t="shared" si="1"/>
        <v>179.7</v>
      </c>
      <c r="N52" s="5">
        <f t="shared" si="2"/>
        <v>180.7</v>
      </c>
      <c r="O52" s="5">
        <f t="shared" si="3"/>
        <v>187.97</v>
      </c>
      <c r="P52">
        <f t="shared" si="4"/>
        <v>186.04</v>
      </c>
      <c r="Q52">
        <f t="shared" si="5"/>
        <v>180.04</v>
      </c>
      <c r="R52" s="5">
        <f t="shared" si="6"/>
        <v>186.107</v>
      </c>
      <c r="S52">
        <f t="shared" si="7"/>
        <v>171.92000000000002</v>
      </c>
      <c r="T52">
        <f t="shared" si="8"/>
        <v>174.43</v>
      </c>
    </row>
    <row r="53" spans="1:20">
      <c r="A53">
        <v>27922</v>
      </c>
      <c r="B53">
        <v>77</v>
      </c>
      <c r="C53">
        <f t="shared" si="0"/>
        <v>2</v>
      </c>
      <c r="D53">
        <v>2</v>
      </c>
      <c r="E53">
        <v>3</v>
      </c>
      <c r="F53" s="4">
        <v>22.126999999999999</v>
      </c>
      <c r="G53">
        <v>145</v>
      </c>
      <c r="H53" s="5">
        <v>2.9</v>
      </c>
      <c r="I53" s="6">
        <v>161.19999999999999</v>
      </c>
      <c r="J53" s="6">
        <v>58.3</v>
      </c>
      <c r="K53">
        <v>143</v>
      </c>
      <c r="L53">
        <v>6</v>
      </c>
      <c r="M53" s="5">
        <f t="shared" si="1"/>
        <v>153.1</v>
      </c>
      <c r="N53" s="5">
        <f t="shared" si="2"/>
        <v>154.1</v>
      </c>
      <c r="O53" s="5">
        <f t="shared" si="3"/>
        <v>157.94999999999999</v>
      </c>
      <c r="P53">
        <f t="shared" si="4"/>
        <v>161.72</v>
      </c>
      <c r="Q53">
        <f t="shared" si="5"/>
        <v>155.72</v>
      </c>
      <c r="R53" s="5">
        <f t="shared" si="6"/>
        <v>163.80099999999999</v>
      </c>
      <c r="S53">
        <f t="shared" si="7"/>
        <v>144.56</v>
      </c>
      <c r="T53">
        <f t="shared" si="8"/>
        <v>150.49</v>
      </c>
    </row>
    <row r="54" spans="1:20">
      <c r="A54">
        <v>28041</v>
      </c>
      <c r="B54">
        <v>27</v>
      </c>
      <c r="C54">
        <f t="shared" si="0"/>
        <v>1</v>
      </c>
      <c r="D54">
        <v>1</v>
      </c>
      <c r="E54">
        <v>3</v>
      </c>
      <c r="F54" s="4">
        <v>46.186999999999998</v>
      </c>
      <c r="G54">
        <v>210</v>
      </c>
      <c r="H54" s="5">
        <v>5.2</v>
      </c>
      <c r="I54" s="6">
        <v>177.5</v>
      </c>
      <c r="J54" s="6">
        <v>93.1</v>
      </c>
      <c r="K54">
        <v>193</v>
      </c>
      <c r="L54">
        <v>2</v>
      </c>
      <c r="M54" s="5">
        <f t="shared" si="1"/>
        <v>188.1</v>
      </c>
      <c r="N54" s="5">
        <f t="shared" si="2"/>
        <v>189.1</v>
      </c>
      <c r="O54" s="5">
        <f t="shared" si="3"/>
        <v>197.45</v>
      </c>
      <c r="P54">
        <f t="shared" si="4"/>
        <v>193.72</v>
      </c>
      <c r="Q54">
        <f t="shared" si="5"/>
        <v>187.72</v>
      </c>
      <c r="R54" s="5">
        <f t="shared" si="6"/>
        <v>193.15100000000001</v>
      </c>
      <c r="S54">
        <f t="shared" si="7"/>
        <v>180.56</v>
      </c>
      <c r="T54">
        <f t="shared" si="8"/>
        <v>181.99</v>
      </c>
    </row>
    <row r="55" spans="1:20">
      <c r="A55">
        <v>28051</v>
      </c>
      <c r="B55">
        <v>52</v>
      </c>
      <c r="C55">
        <f t="shared" si="0"/>
        <v>2</v>
      </c>
      <c r="D55">
        <v>1</v>
      </c>
      <c r="E55">
        <v>3</v>
      </c>
      <c r="F55" s="4">
        <v>34.948999999999998</v>
      </c>
      <c r="G55">
        <v>180</v>
      </c>
      <c r="H55" s="5">
        <v>4.0999999999999996</v>
      </c>
      <c r="I55" s="6">
        <v>179.3</v>
      </c>
      <c r="J55" s="6">
        <v>88.7</v>
      </c>
      <c r="K55">
        <v>168</v>
      </c>
      <c r="L55">
        <v>5</v>
      </c>
      <c r="M55" s="5">
        <f t="shared" si="1"/>
        <v>170.6</v>
      </c>
      <c r="N55" s="5">
        <f t="shared" si="2"/>
        <v>171.6</v>
      </c>
      <c r="O55" s="5">
        <f t="shared" si="3"/>
        <v>177.7</v>
      </c>
      <c r="P55">
        <f t="shared" si="4"/>
        <v>177.72</v>
      </c>
      <c r="Q55">
        <f t="shared" si="5"/>
        <v>171.72</v>
      </c>
      <c r="R55" s="5">
        <f t="shared" si="6"/>
        <v>178.476</v>
      </c>
      <c r="S55">
        <f t="shared" si="7"/>
        <v>162.56</v>
      </c>
      <c r="T55">
        <f t="shared" si="8"/>
        <v>166.24</v>
      </c>
    </row>
    <row r="56" spans="1:20">
      <c r="A56">
        <v>28081</v>
      </c>
      <c r="B56">
        <v>28</v>
      </c>
      <c r="C56">
        <f t="shared" si="0"/>
        <v>1</v>
      </c>
      <c r="D56">
        <v>1</v>
      </c>
      <c r="E56">
        <v>3</v>
      </c>
      <c r="F56" s="4">
        <v>33.591000000000001</v>
      </c>
      <c r="G56">
        <v>200</v>
      </c>
      <c r="H56" s="5">
        <v>4.8</v>
      </c>
      <c r="I56" s="6">
        <v>184.1</v>
      </c>
      <c r="J56" s="6">
        <v>129.5</v>
      </c>
      <c r="K56">
        <v>192</v>
      </c>
      <c r="L56">
        <v>2</v>
      </c>
      <c r="M56" s="5">
        <f t="shared" si="1"/>
        <v>187.4</v>
      </c>
      <c r="N56" s="5">
        <f t="shared" si="2"/>
        <v>188.4</v>
      </c>
      <c r="O56" s="5">
        <f t="shared" si="3"/>
        <v>196.66</v>
      </c>
      <c r="P56">
        <f t="shared" si="4"/>
        <v>193.07999999999998</v>
      </c>
      <c r="Q56">
        <f t="shared" si="5"/>
        <v>187.07999999999998</v>
      </c>
      <c r="R56" s="5">
        <f t="shared" si="6"/>
        <v>192.56399999999999</v>
      </c>
      <c r="S56">
        <f t="shared" si="7"/>
        <v>179.84</v>
      </c>
      <c r="T56">
        <f t="shared" si="8"/>
        <v>181.36</v>
      </c>
    </row>
    <row r="57" spans="1:20">
      <c r="A57">
        <v>28091</v>
      </c>
      <c r="B57">
        <v>35</v>
      </c>
      <c r="C57">
        <f t="shared" si="0"/>
        <v>1</v>
      </c>
      <c r="D57">
        <v>1</v>
      </c>
      <c r="E57">
        <v>2</v>
      </c>
      <c r="F57" s="4">
        <v>42.765000000000001</v>
      </c>
      <c r="G57">
        <v>190</v>
      </c>
      <c r="H57" s="5">
        <v>4.7</v>
      </c>
      <c r="I57" s="6">
        <v>173.5</v>
      </c>
      <c r="J57" s="6">
        <v>62.2</v>
      </c>
      <c r="K57">
        <v>185</v>
      </c>
      <c r="L57">
        <v>3</v>
      </c>
      <c r="M57" s="5">
        <f t="shared" si="1"/>
        <v>182.5</v>
      </c>
      <c r="N57" s="5">
        <f t="shared" si="2"/>
        <v>183.5</v>
      </c>
      <c r="O57" s="5">
        <f t="shared" si="3"/>
        <v>191.13</v>
      </c>
      <c r="P57">
        <f t="shared" si="4"/>
        <v>188.6</v>
      </c>
      <c r="Q57">
        <f t="shared" si="5"/>
        <v>182.6</v>
      </c>
      <c r="R57" s="5">
        <f t="shared" si="6"/>
        <v>188.45500000000001</v>
      </c>
      <c r="S57">
        <f t="shared" si="7"/>
        <v>174.8</v>
      </c>
      <c r="T57">
        <f t="shared" si="8"/>
        <v>176.95</v>
      </c>
    </row>
    <row r="58" spans="1:20">
      <c r="A58">
        <v>28102</v>
      </c>
      <c r="B58">
        <v>35</v>
      </c>
      <c r="C58">
        <f t="shared" si="0"/>
        <v>1</v>
      </c>
      <c r="D58">
        <v>2</v>
      </c>
      <c r="E58">
        <v>3</v>
      </c>
      <c r="F58" s="4">
        <v>33.485999999999997</v>
      </c>
      <c r="G58">
        <v>175</v>
      </c>
      <c r="H58" s="5">
        <v>2.5</v>
      </c>
      <c r="I58" s="6">
        <v>156.5</v>
      </c>
      <c r="J58" s="6">
        <v>43.6</v>
      </c>
      <c r="K58">
        <v>185</v>
      </c>
      <c r="L58">
        <v>3</v>
      </c>
      <c r="M58" s="5">
        <f t="shared" si="1"/>
        <v>182.5</v>
      </c>
      <c r="N58" s="5">
        <f t="shared" si="2"/>
        <v>183.5</v>
      </c>
      <c r="O58" s="5">
        <f t="shared" si="3"/>
        <v>191.13</v>
      </c>
      <c r="P58">
        <f t="shared" si="4"/>
        <v>188.6</v>
      </c>
      <c r="Q58">
        <f t="shared" si="5"/>
        <v>182.6</v>
      </c>
      <c r="R58" s="5">
        <f t="shared" si="6"/>
        <v>188.45500000000001</v>
      </c>
      <c r="S58">
        <f t="shared" si="7"/>
        <v>174.8</v>
      </c>
      <c r="T58">
        <f t="shared" si="8"/>
        <v>176.95</v>
      </c>
    </row>
    <row r="59" spans="1:20">
      <c r="A59">
        <v>28201</v>
      </c>
      <c r="B59">
        <v>48</v>
      </c>
      <c r="C59">
        <f t="shared" si="0"/>
        <v>2</v>
      </c>
      <c r="D59">
        <v>1</v>
      </c>
      <c r="E59">
        <v>3</v>
      </c>
      <c r="F59" s="4">
        <v>50.07</v>
      </c>
      <c r="G59">
        <v>195</v>
      </c>
      <c r="H59" s="5">
        <v>4.4000000000000004</v>
      </c>
      <c r="I59" s="6">
        <v>180.1</v>
      </c>
      <c r="J59" s="6">
        <v>71.3</v>
      </c>
      <c r="K59">
        <v>172</v>
      </c>
      <c r="L59">
        <v>4</v>
      </c>
      <c r="M59" s="5">
        <f t="shared" si="1"/>
        <v>173.4</v>
      </c>
      <c r="N59" s="5">
        <f t="shared" si="2"/>
        <v>174.4</v>
      </c>
      <c r="O59" s="5">
        <f t="shared" si="3"/>
        <v>180.86</v>
      </c>
      <c r="P59">
        <f t="shared" si="4"/>
        <v>180.28</v>
      </c>
      <c r="Q59">
        <f t="shared" si="5"/>
        <v>174.28</v>
      </c>
      <c r="R59" s="5">
        <f t="shared" si="6"/>
        <v>180.82400000000001</v>
      </c>
      <c r="S59">
        <f t="shared" si="7"/>
        <v>165.44</v>
      </c>
      <c r="T59">
        <f t="shared" si="8"/>
        <v>168.76</v>
      </c>
    </row>
    <row r="60" spans="1:20">
      <c r="A60">
        <v>28211</v>
      </c>
      <c r="B60">
        <v>35</v>
      </c>
      <c r="C60">
        <f t="shared" si="0"/>
        <v>1</v>
      </c>
      <c r="D60">
        <v>1</v>
      </c>
      <c r="E60">
        <v>4</v>
      </c>
      <c r="F60" s="4">
        <v>60.34</v>
      </c>
      <c r="G60">
        <v>195</v>
      </c>
      <c r="H60" s="5">
        <v>5.6</v>
      </c>
      <c r="I60" s="6">
        <v>178.2</v>
      </c>
      <c r="J60" s="6">
        <v>70.599999999999994</v>
      </c>
      <c r="K60">
        <v>185</v>
      </c>
      <c r="L60">
        <v>3</v>
      </c>
      <c r="M60" s="5">
        <f t="shared" si="1"/>
        <v>182.5</v>
      </c>
      <c r="N60" s="5">
        <f t="shared" si="2"/>
        <v>183.5</v>
      </c>
      <c r="O60" s="5">
        <f t="shared" si="3"/>
        <v>191.13</v>
      </c>
      <c r="P60">
        <f t="shared" si="4"/>
        <v>188.6</v>
      </c>
      <c r="Q60">
        <f t="shared" si="5"/>
        <v>182.6</v>
      </c>
      <c r="R60" s="5">
        <f t="shared" si="6"/>
        <v>188.45500000000001</v>
      </c>
      <c r="S60">
        <f t="shared" si="7"/>
        <v>174.8</v>
      </c>
      <c r="T60">
        <f t="shared" si="8"/>
        <v>176.95</v>
      </c>
    </row>
    <row r="61" spans="1:20">
      <c r="A61">
        <v>28221</v>
      </c>
      <c r="B61">
        <v>24</v>
      </c>
      <c r="C61">
        <f t="shared" si="0"/>
        <v>1</v>
      </c>
      <c r="D61">
        <v>1</v>
      </c>
      <c r="E61">
        <v>3</v>
      </c>
      <c r="F61" s="4">
        <v>43.896000000000001</v>
      </c>
      <c r="G61">
        <v>195</v>
      </c>
      <c r="H61" s="5">
        <v>5.8</v>
      </c>
      <c r="I61" s="6">
        <v>187.4</v>
      </c>
      <c r="J61" s="6">
        <v>81.099999999999994</v>
      </c>
      <c r="K61">
        <v>196</v>
      </c>
      <c r="L61">
        <v>2</v>
      </c>
      <c r="M61" s="5">
        <f t="shared" si="1"/>
        <v>190.2</v>
      </c>
      <c r="N61" s="5">
        <f t="shared" si="2"/>
        <v>191.2</v>
      </c>
      <c r="O61" s="5">
        <f t="shared" si="3"/>
        <v>199.82</v>
      </c>
      <c r="P61">
        <f t="shared" si="4"/>
        <v>195.64</v>
      </c>
      <c r="Q61">
        <f t="shared" si="5"/>
        <v>189.64</v>
      </c>
      <c r="R61" s="5">
        <f t="shared" si="6"/>
        <v>194.91200000000001</v>
      </c>
      <c r="S61">
        <f t="shared" si="7"/>
        <v>182.72</v>
      </c>
      <c r="T61">
        <f t="shared" si="8"/>
        <v>183.88</v>
      </c>
    </row>
    <row r="62" spans="1:20">
      <c r="A62">
        <v>28231</v>
      </c>
      <c r="B62">
        <v>27</v>
      </c>
      <c r="C62">
        <f t="shared" si="0"/>
        <v>1</v>
      </c>
      <c r="D62">
        <v>1</v>
      </c>
      <c r="E62">
        <v>4</v>
      </c>
      <c r="F62" s="4">
        <v>53.918999999999997</v>
      </c>
      <c r="G62">
        <v>210</v>
      </c>
      <c r="H62" s="5"/>
      <c r="I62" s="6"/>
      <c r="J62" s="6"/>
      <c r="K62">
        <v>193</v>
      </c>
      <c r="L62">
        <v>2</v>
      </c>
      <c r="M62" s="5">
        <f t="shared" si="1"/>
        <v>188.1</v>
      </c>
      <c r="N62" s="5">
        <f t="shared" si="2"/>
        <v>189.1</v>
      </c>
      <c r="O62" s="5">
        <f t="shared" si="3"/>
        <v>197.45</v>
      </c>
      <c r="P62">
        <f t="shared" si="4"/>
        <v>193.72</v>
      </c>
      <c r="Q62">
        <f t="shared" si="5"/>
        <v>187.72</v>
      </c>
      <c r="R62" s="5">
        <f t="shared" si="6"/>
        <v>193.15100000000001</v>
      </c>
      <c r="S62">
        <f t="shared" si="7"/>
        <v>180.56</v>
      </c>
      <c r="T62">
        <f t="shared" si="8"/>
        <v>181.99</v>
      </c>
    </row>
    <row r="63" spans="1:20">
      <c r="A63">
        <v>28241</v>
      </c>
      <c r="B63">
        <v>31</v>
      </c>
      <c r="C63">
        <f t="shared" si="0"/>
        <v>1</v>
      </c>
      <c r="D63">
        <v>1</v>
      </c>
      <c r="E63">
        <v>3</v>
      </c>
      <c r="F63" s="4">
        <v>33.561999999999998</v>
      </c>
      <c r="G63">
        <v>200</v>
      </c>
      <c r="H63" s="5"/>
      <c r="I63" s="6"/>
      <c r="J63" s="6"/>
      <c r="K63">
        <v>189</v>
      </c>
      <c r="L63">
        <v>3</v>
      </c>
      <c r="M63" s="5">
        <f t="shared" si="1"/>
        <v>185.3</v>
      </c>
      <c r="N63" s="5">
        <f t="shared" si="2"/>
        <v>186.3</v>
      </c>
      <c r="O63" s="5">
        <f t="shared" si="3"/>
        <v>194.29</v>
      </c>
      <c r="P63">
        <f t="shared" si="4"/>
        <v>191.16</v>
      </c>
      <c r="Q63">
        <f t="shared" si="5"/>
        <v>185.16</v>
      </c>
      <c r="R63" s="5">
        <f t="shared" si="6"/>
        <v>190.803</v>
      </c>
      <c r="S63">
        <f t="shared" si="7"/>
        <v>177.68</v>
      </c>
      <c r="T63">
        <f t="shared" si="8"/>
        <v>179.47</v>
      </c>
    </row>
    <row r="64" spans="1:20">
      <c r="A64">
        <v>28252</v>
      </c>
      <c r="B64">
        <v>33</v>
      </c>
      <c r="C64">
        <f t="shared" si="0"/>
        <v>1</v>
      </c>
      <c r="D64">
        <v>2</v>
      </c>
      <c r="E64">
        <v>3</v>
      </c>
      <c r="F64" s="4">
        <v>46.777000000000001</v>
      </c>
      <c r="G64">
        <v>190</v>
      </c>
      <c r="H64" s="5">
        <v>3.5</v>
      </c>
      <c r="I64" s="6">
        <v>160.69999999999999</v>
      </c>
      <c r="J64" s="6">
        <v>54.3</v>
      </c>
      <c r="K64">
        <v>187</v>
      </c>
      <c r="L64">
        <v>3</v>
      </c>
      <c r="M64" s="5">
        <f t="shared" si="1"/>
        <v>183.9</v>
      </c>
      <c r="N64" s="5">
        <f t="shared" si="2"/>
        <v>184.9</v>
      </c>
      <c r="O64" s="5">
        <f t="shared" si="3"/>
        <v>192.71</v>
      </c>
      <c r="P64">
        <f t="shared" si="4"/>
        <v>189.88</v>
      </c>
      <c r="Q64">
        <f t="shared" si="5"/>
        <v>183.88</v>
      </c>
      <c r="R64" s="5">
        <f t="shared" si="6"/>
        <v>189.62899999999999</v>
      </c>
      <c r="S64">
        <f t="shared" si="7"/>
        <v>176.24</v>
      </c>
      <c r="T64">
        <f t="shared" si="8"/>
        <v>178.21</v>
      </c>
    </row>
    <row r="65" spans="1:20">
      <c r="A65">
        <v>28262</v>
      </c>
      <c r="B65">
        <v>32</v>
      </c>
      <c r="C65">
        <f t="shared" si="0"/>
        <v>1</v>
      </c>
      <c r="D65">
        <v>2</v>
      </c>
      <c r="E65">
        <v>4</v>
      </c>
      <c r="F65" s="4">
        <v>46.548999999999999</v>
      </c>
      <c r="G65">
        <v>190</v>
      </c>
      <c r="H65" s="5">
        <v>2.4</v>
      </c>
      <c r="I65" s="6">
        <v>152.80000000000001</v>
      </c>
      <c r="J65" s="6">
        <v>56.5</v>
      </c>
      <c r="K65">
        <v>188</v>
      </c>
      <c r="L65">
        <v>3</v>
      </c>
      <c r="M65" s="5">
        <f t="shared" si="1"/>
        <v>184.6</v>
      </c>
      <c r="N65" s="5">
        <f t="shared" si="2"/>
        <v>185.6</v>
      </c>
      <c r="O65" s="5">
        <f t="shared" si="3"/>
        <v>193.5</v>
      </c>
      <c r="P65">
        <f t="shared" si="4"/>
        <v>190.52</v>
      </c>
      <c r="Q65">
        <f t="shared" si="5"/>
        <v>184.52</v>
      </c>
      <c r="R65" s="5">
        <f t="shared" si="6"/>
        <v>190.21600000000001</v>
      </c>
      <c r="S65">
        <f t="shared" si="7"/>
        <v>176.96</v>
      </c>
      <c r="T65">
        <f t="shared" si="8"/>
        <v>178.84</v>
      </c>
    </row>
    <row r="66" spans="1:20">
      <c r="A66">
        <v>28272</v>
      </c>
      <c r="B66">
        <v>23</v>
      </c>
      <c r="C66">
        <f t="shared" si="0"/>
        <v>1</v>
      </c>
      <c r="D66">
        <v>2</v>
      </c>
      <c r="E66">
        <v>4</v>
      </c>
      <c r="F66" s="4">
        <v>53.694000000000003</v>
      </c>
      <c r="G66">
        <v>187</v>
      </c>
      <c r="H66" s="5">
        <v>3.6</v>
      </c>
      <c r="I66" s="6">
        <v>162.9</v>
      </c>
      <c r="J66" s="6">
        <v>55.5</v>
      </c>
      <c r="K66">
        <v>197</v>
      </c>
      <c r="L66">
        <v>2</v>
      </c>
      <c r="M66" s="5">
        <f t="shared" si="1"/>
        <v>190.9</v>
      </c>
      <c r="N66" s="5">
        <f t="shared" si="2"/>
        <v>191.9</v>
      </c>
      <c r="O66" s="5">
        <f t="shared" si="3"/>
        <v>200.61</v>
      </c>
      <c r="P66">
        <f t="shared" si="4"/>
        <v>196.28</v>
      </c>
      <c r="Q66">
        <f t="shared" si="5"/>
        <v>190.28</v>
      </c>
      <c r="R66" s="5">
        <f t="shared" si="6"/>
        <v>195.499</v>
      </c>
      <c r="S66">
        <f t="shared" si="7"/>
        <v>183.44</v>
      </c>
      <c r="T66">
        <f t="shared" si="8"/>
        <v>184.51</v>
      </c>
    </row>
    <row r="67" spans="1:20">
      <c r="A67">
        <v>28281</v>
      </c>
      <c r="B67">
        <v>67</v>
      </c>
      <c r="C67">
        <f t="shared" si="0"/>
        <v>2</v>
      </c>
      <c r="D67">
        <v>1</v>
      </c>
      <c r="E67">
        <v>2</v>
      </c>
      <c r="F67" s="4">
        <v>28.603999999999999</v>
      </c>
      <c r="G67">
        <v>162</v>
      </c>
      <c r="H67" s="5">
        <v>3.9</v>
      </c>
      <c r="I67" s="6">
        <v>181.4</v>
      </c>
      <c r="J67" s="6">
        <v>87.4</v>
      </c>
      <c r="K67">
        <v>153</v>
      </c>
      <c r="L67">
        <v>6</v>
      </c>
      <c r="M67" s="5">
        <f t="shared" si="1"/>
        <v>160.1</v>
      </c>
      <c r="N67" s="5">
        <f t="shared" si="2"/>
        <v>161.1</v>
      </c>
      <c r="O67" s="5">
        <f t="shared" si="3"/>
        <v>165.85</v>
      </c>
      <c r="P67">
        <f t="shared" si="4"/>
        <v>168.12</v>
      </c>
      <c r="Q67">
        <f t="shared" si="5"/>
        <v>162.12</v>
      </c>
      <c r="R67" s="5">
        <f t="shared" si="6"/>
        <v>169.67099999999999</v>
      </c>
      <c r="S67">
        <f t="shared" si="7"/>
        <v>151.76</v>
      </c>
      <c r="T67">
        <f t="shared" si="8"/>
        <v>156.79</v>
      </c>
    </row>
    <row r="68" spans="1:20">
      <c r="A68">
        <v>28291</v>
      </c>
      <c r="B68">
        <v>31</v>
      </c>
      <c r="C68">
        <f t="shared" si="0"/>
        <v>1</v>
      </c>
      <c r="D68">
        <v>1</v>
      </c>
      <c r="E68">
        <v>4</v>
      </c>
      <c r="F68" s="4">
        <v>46.536999999999999</v>
      </c>
      <c r="G68">
        <v>196</v>
      </c>
      <c r="H68" s="5">
        <v>4.2</v>
      </c>
      <c r="I68" s="6">
        <v>181.1</v>
      </c>
      <c r="J68" s="6">
        <v>82.3</v>
      </c>
      <c r="K68">
        <v>189</v>
      </c>
      <c r="L68">
        <v>3</v>
      </c>
      <c r="M68" s="5">
        <f t="shared" si="1"/>
        <v>185.3</v>
      </c>
      <c r="N68" s="5">
        <f t="shared" si="2"/>
        <v>186.3</v>
      </c>
      <c r="O68" s="5">
        <f t="shared" si="3"/>
        <v>194.29</v>
      </c>
      <c r="P68">
        <f t="shared" si="4"/>
        <v>191.16</v>
      </c>
      <c r="Q68">
        <f t="shared" si="5"/>
        <v>185.16</v>
      </c>
      <c r="R68" s="5">
        <f t="shared" si="6"/>
        <v>190.803</v>
      </c>
      <c r="S68">
        <f t="shared" si="7"/>
        <v>177.68</v>
      </c>
      <c r="T68">
        <f t="shared" si="8"/>
        <v>179.47</v>
      </c>
    </row>
    <row r="69" spans="1:20">
      <c r="A69">
        <v>28301</v>
      </c>
      <c r="B69">
        <v>34</v>
      </c>
      <c r="C69">
        <f t="shared" si="0"/>
        <v>1</v>
      </c>
      <c r="D69">
        <v>1</v>
      </c>
      <c r="E69">
        <v>2</v>
      </c>
      <c r="F69" s="4">
        <v>43.965000000000003</v>
      </c>
      <c r="G69">
        <v>200</v>
      </c>
      <c r="H69" s="5">
        <v>4</v>
      </c>
      <c r="I69" s="6">
        <v>172.4</v>
      </c>
      <c r="J69" s="6">
        <v>69.599999999999994</v>
      </c>
      <c r="K69">
        <v>186</v>
      </c>
      <c r="L69">
        <v>3</v>
      </c>
      <c r="M69" s="5">
        <f t="shared" si="1"/>
        <v>183.2</v>
      </c>
      <c r="N69" s="5">
        <f t="shared" si="2"/>
        <v>184.2</v>
      </c>
      <c r="O69" s="5">
        <f t="shared" si="3"/>
        <v>191.92000000000002</v>
      </c>
      <c r="P69">
        <f t="shared" si="4"/>
        <v>189.24</v>
      </c>
      <c r="Q69">
        <f t="shared" si="5"/>
        <v>183.24</v>
      </c>
      <c r="R69" s="5">
        <f t="shared" si="6"/>
        <v>189.042</v>
      </c>
      <c r="S69">
        <f t="shared" si="7"/>
        <v>175.52</v>
      </c>
      <c r="T69">
        <f t="shared" si="8"/>
        <v>177.57999999999998</v>
      </c>
    </row>
    <row r="70" spans="1:20">
      <c r="A70">
        <v>28311</v>
      </c>
      <c r="B70">
        <v>63</v>
      </c>
      <c r="C70">
        <f t="shared" si="0"/>
        <v>2</v>
      </c>
      <c r="D70">
        <v>1</v>
      </c>
      <c r="E70">
        <v>4</v>
      </c>
      <c r="F70" s="4">
        <v>36.597000000000001</v>
      </c>
      <c r="G70">
        <v>168</v>
      </c>
      <c r="H70" s="5">
        <v>3.5</v>
      </c>
      <c r="I70" s="6">
        <v>180.5</v>
      </c>
      <c r="J70" s="6">
        <v>81.7</v>
      </c>
      <c r="K70">
        <v>157</v>
      </c>
      <c r="L70">
        <v>6</v>
      </c>
      <c r="M70" s="5">
        <f t="shared" si="1"/>
        <v>162.9</v>
      </c>
      <c r="N70" s="5">
        <f t="shared" si="2"/>
        <v>163.9</v>
      </c>
      <c r="O70" s="5">
        <f t="shared" si="3"/>
        <v>169.01</v>
      </c>
      <c r="P70">
        <f t="shared" si="4"/>
        <v>170.68</v>
      </c>
      <c r="Q70">
        <f t="shared" si="5"/>
        <v>164.68</v>
      </c>
      <c r="R70" s="5">
        <f t="shared" si="6"/>
        <v>172.01900000000001</v>
      </c>
      <c r="S70">
        <f t="shared" si="7"/>
        <v>154.63999999999999</v>
      </c>
      <c r="T70">
        <f t="shared" si="8"/>
        <v>159.31</v>
      </c>
    </row>
    <row r="71" spans="1:20">
      <c r="A71">
        <v>28322</v>
      </c>
      <c r="B71">
        <v>60</v>
      </c>
      <c r="C71">
        <f t="shared" si="0"/>
        <v>2</v>
      </c>
      <c r="D71">
        <v>2</v>
      </c>
      <c r="E71">
        <v>3</v>
      </c>
      <c r="F71" s="4">
        <v>27.992000000000001</v>
      </c>
      <c r="G71">
        <v>172</v>
      </c>
      <c r="H71" s="5">
        <v>2.7</v>
      </c>
      <c r="I71" s="6">
        <v>155.80000000000001</v>
      </c>
      <c r="J71" s="6">
        <v>51.8</v>
      </c>
      <c r="K71">
        <v>160</v>
      </c>
      <c r="L71">
        <v>6</v>
      </c>
      <c r="M71" s="5">
        <f t="shared" si="1"/>
        <v>165</v>
      </c>
      <c r="N71" s="5">
        <f t="shared" si="2"/>
        <v>166</v>
      </c>
      <c r="O71" s="5">
        <f t="shared" si="3"/>
        <v>171.38</v>
      </c>
      <c r="P71">
        <f t="shared" si="4"/>
        <v>172.6</v>
      </c>
      <c r="Q71">
        <f t="shared" si="5"/>
        <v>166.6</v>
      </c>
      <c r="R71" s="5">
        <f t="shared" si="6"/>
        <v>173.78</v>
      </c>
      <c r="S71">
        <f t="shared" si="7"/>
        <v>156.80000000000001</v>
      </c>
      <c r="T71">
        <f t="shared" si="8"/>
        <v>161.19999999999999</v>
      </c>
    </row>
    <row r="72" spans="1:20">
      <c r="A72">
        <v>28332</v>
      </c>
      <c r="B72">
        <v>56</v>
      </c>
      <c r="C72">
        <f t="shared" si="0"/>
        <v>2</v>
      </c>
      <c r="D72">
        <v>2</v>
      </c>
      <c r="E72">
        <v>2</v>
      </c>
      <c r="F72" s="4">
        <v>29.893000000000001</v>
      </c>
      <c r="G72">
        <v>185</v>
      </c>
      <c r="H72" s="5">
        <v>2.7</v>
      </c>
      <c r="I72" s="6">
        <v>155.5</v>
      </c>
      <c r="J72" s="6">
        <v>56.2</v>
      </c>
      <c r="K72">
        <v>164</v>
      </c>
      <c r="L72">
        <v>5</v>
      </c>
      <c r="M72" s="5">
        <f t="shared" si="1"/>
        <v>167.8</v>
      </c>
      <c r="N72" s="5">
        <f t="shared" si="2"/>
        <v>168.8</v>
      </c>
      <c r="O72" s="5">
        <f t="shared" si="3"/>
        <v>174.54</v>
      </c>
      <c r="P72">
        <f t="shared" si="4"/>
        <v>175.16</v>
      </c>
      <c r="Q72">
        <f t="shared" si="5"/>
        <v>169.16</v>
      </c>
      <c r="R72" s="5">
        <f t="shared" si="6"/>
        <v>176.12799999999999</v>
      </c>
      <c r="S72">
        <f t="shared" si="7"/>
        <v>159.68</v>
      </c>
      <c r="T72">
        <f t="shared" si="8"/>
        <v>163.72</v>
      </c>
    </row>
    <row r="73" spans="1:20">
      <c r="A73">
        <v>28341</v>
      </c>
      <c r="B73">
        <v>60</v>
      </c>
      <c r="C73">
        <f t="shared" si="0"/>
        <v>2</v>
      </c>
      <c r="D73">
        <v>1</v>
      </c>
      <c r="E73">
        <v>3</v>
      </c>
      <c r="F73" s="4">
        <v>36.503999999999998</v>
      </c>
      <c r="G73">
        <v>182</v>
      </c>
      <c r="H73" s="5">
        <v>4.4000000000000004</v>
      </c>
      <c r="I73" s="6">
        <v>177</v>
      </c>
      <c r="J73" s="6">
        <v>84.1</v>
      </c>
      <c r="K73">
        <v>160</v>
      </c>
      <c r="L73">
        <v>6</v>
      </c>
      <c r="M73" s="5">
        <f t="shared" si="1"/>
        <v>165</v>
      </c>
      <c r="N73" s="5">
        <f t="shared" si="2"/>
        <v>166</v>
      </c>
      <c r="O73" s="5">
        <f t="shared" si="3"/>
        <v>171.38</v>
      </c>
      <c r="P73">
        <f t="shared" si="4"/>
        <v>172.6</v>
      </c>
      <c r="Q73">
        <f t="shared" si="5"/>
        <v>166.6</v>
      </c>
      <c r="R73" s="5">
        <f t="shared" si="6"/>
        <v>173.78</v>
      </c>
      <c r="S73">
        <f t="shared" si="7"/>
        <v>156.80000000000001</v>
      </c>
      <c r="T73">
        <f t="shared" si="8"/>
        <v>161.19999999999999</v>
      </c>
    </row>
    <row r="74" spans="1:20">
      <c r="A74">
        <v>28352</v>
      </c>
      <c r="B74">
        <v>30</v>
      </c>
      <c r="C74">
        <f t="shared" si="0"/>
        <v>1</v>
      </c>
      <c r="D74">
        <v>2</v>
      </c>
      <c r="E74">
        <v>3</v>
      </c>
      <c r="F74" s="4">
        <v>48.673999999999999</v>
      </c>
      <c r="G74">
        <v>192</v>
      </c>
      <c r="H74" s="5">
        <v>3.5</v>
      </c>
      <c r="I74" s="6">
        <v>169.6</v>
      </c>
      <c r="J74" s="6">
        <v>64.099999999999994</v>
      </c>
      <c r="K74">
        <v>190</v>
      </c>
      <c r="L74">
        <v>3</v>
      </c>
      <c r="M74" s="5">
        <f t="shared" si="1"/>
        <v>186</v>
      </c>
      <c r="N74" s="5">
        <f t="shared" si="2"/>
        <v>187</v>
      </c>
      <c r="O74" s="5">
        <f t="shared" si="3"/>
        <v>195.07999999999998</v>
      </c>
      <c r="P74">
        <f t="shared" si="4"/>
        <v>191.8</v>
      </c>
      <c r="Q74">
        <f t="shared" si="5"/>
        <v>185.8</v>
      </c>
      <c r="R74" s="5">
        <f t="shared" si="6"/>
        <v>191.39</v>
      </c>
      <c r="S74">
        <f t="shared" si="7"/>
        <v>178.4</v>
      </c>
      <c r="T74">
        <f t="shared" si="8"/>
        <v>180.1</v>
      </c>
    </row>
    <row r="75" spans="1:20">
      <c r="A75">
        <v>28362</v>
      </c>
      <c r="B75">
        <v>44</v>
      </c>
      <c r="C75">
        <f t="shared" si="0"/>
        <v>2</v>
      </c>
      <c r="D75">
        <v>2</v>
      </c>
      <c r="E75">
        <v>2</v>
      </c>
      <c r="F75" s="4">
        <v>28.984999999999999</v>
      </c>
      <c r="G75">
        <v>199</v>
      </c>
      <c r="H75" s="5">
        <v>3.2</v>
      </c>
      <c r="I75" s="6">
        <v>159.1</v>
      </c>
      <c r="J75" s="6">
        <v>55.2</v>
      </c>
      <c r="K75">
        <v>176</v>
      </c>
      <c r="L75">
        <v>4</v>
      </c>
      <c r="M75" s="5">
        <f t="shared" si="1"/>
        <v>176.2</v>
      </c>
      <c r="N75" s="5">
        <f t="shared" si="2"/>
        <v>177.2</v>
      </c>
      <c r="O75" s="5">
        <f t="shared" si="3"/>
        <v>184.01999999999998</v>
      </c>
      <c r="P75">
        <f t="shared" si="4"/>
        <v>182.84</v>
      </c>
      <c r="Q75">
        <f t="shared" si="5"/>
        <v>176.84</v>
      </c>
      <c r="R75" s="5">
        <f t="shared" si="6"/>
        <v>183.172</v>
      </c>
      <c r="S75">
        <f t="shared" si="7"/>
        <v>168.32</v>
      </c>
      <c r="T75">
        <f t="shared" si="8"/>
        <v>171.28</v>
      </c>
    </row>
    <row r="76" spans="1:20">
      <c r="A76">
        <v>28371</v>
      </c>
      <c r="B76">
        <v>45</v>
      </c>
      <c r="C76">
        <f t="shared" si="0"/>
        <v>2</v>
      </c>
      <c r="D76">
        <v>1</v>
      </c>
      <c r="E76">
        <v>2</v>
      </c>
      <c r="F76" s="4">
        <v>28.065999999999999</v>
      </c>
      <c r="G76">
        <v>199</v>
      </c>
      <c r="H76" s="5">
        <v>4.0999999999999996</v>
      </c>
      <c r="I76" s="6">
        <v>182</v>
      </c>
      <c r="J76" s="6">
        <v>79.099999999999994</v>
      </c>
      <c r="K76">
        <v>175</v>
      </c>
      <c r="L76">
        <v>4</v>
      </c>
      <c r="M76" s="5">
        <f t="shared" si="1"/>
        <v>175.5</v>
      </c>
      <c r="N76" s="5">
        <f t="shared" si="2"/>
        <v>176.5</v>
      </c>
      <c r="O76" s="5">
        <f t="shared" si="3"/>
        <v>183.23</v>
      </c>
      <c r="P76">
        <f t="shared" si="4"/>
        <v>182.2</v>
      </c>
      <c r="Q76">
        <f t="shared" si="5"/>
        <v>176.2</v>
      </c>
      <c r="R76" s="5">
        <f t="shared" si="6"/>
        <v>182.58500000000001</v>
      </c>
      <c r="S76">
        <f t="shared" si="7"/>
        <v>167.6</v>
      </c>
      <c r="T76">
        <f t="shared" si="8"/>
        <v>170.65</v>
      </c>
    </row>
    <row r="77" spans="1:20">
      <c r="A77">
        <v>28381</v>
      </c>
      <c r="B77">
        <v>49</v>
      </c>
      <c r="C77">
        <f t="shared" si="0"/>
        <v>2</v>
      </c>
      <c r="D77">
        <v>1</v>
      </c>
      <c r="E77">
        <v>2</v>
      </c>
      <c r="F77" s="4">
        <v>39.003</v>
      </c>
      <c r="G77">
        <v>192</v>
      </c>
      <c r="H77" s="5">
        <v>4.2</v>
      </c>
      <c r="I77" s="6">
        <v>184.7</v>
      </c>
      <c r="J77" s="6">
        <v>92.3</v>
      </c>
      <c r="K77">
        <v>171</v>
      </c>
      <c r="L77">
        <v>4</v>
      </c>
      <c r="M77" s="5">
        <f t="shared" si="1"/>
        <v>172.7</v>
      </c>
      <c r="N77" s="5">
        <f t="shared" si="2"/>
        <v>173.7</v>
      </c>
      <c r="O77" s="5">
        <f t="shared" si="3"/>
        <v>180.07</v>
      </c>
      <c r="P77">
        <f t="shared" si="4"/>
        <v>179.64</v>
      </c>
      <c r="Q77">
        <f t="shared" si="5"/>
        <v>173.64</v>
      </c>
      <c r="R77" s="5">
        <f t="shared" si="6"/>
        <v>180.23699999999999</v>
      </c>
      <c r="S77">
        <f t="shared" si="7"/>
        <v>164.72</v>
      </c>
      <c r="T77">
        <f t="shared" si="8"/>
        <v>168.13</v>
      </c>
    </row>
    <row r="78" spans="1:20">
      <c r="A78">
        <v>28391</v>
      </c>
      <c r="B78">
        <v>62</v>
      </c>
      <c r="C78">
        <f t="shared" si="0"/>
        <v>2</v>
      </c>
      <c r="D78">
        <v>1</v>
      </c>
      <c r="E78">
        <v>4</v>
      </c>
      <c r="F78" s="4">
        <v>29.890999999999998</v>
      </c>
      <c r="G78">
        <v>160</v>
      </c>
      <c r="H78" s="5">
        <v>4.4000000000000004</v>
      </c>
      <c r="I78" s="6">
        <v>182</v>
      </c>
      <c r="J78" s="6">
        <v>82.3</v>
      </c>
      <c r="K78">
        <v>158</v>
      </c>
      <c r="L78">
        <v>6</v>
      </c>
      <c r="M78" s="5">
        <f t="shared" ref="M78:M132" si="9">207-(0.7*B78)</f>
        <v>163.6</v>
      </c>
      <c r="N78" s="5">
        <f t="shared" ref="N78:N132" si="10">208-(0.7*B78)</f>
        <v>164.6</v>
      </c>
      <c r="O78" s="5">
        <f t="shared" si="3"/>
        <v>169.8</v>
      </c>
      <c r="P78">
        <f t="shared" si="4"/>
        <v>171.32</v>
      </c>
      <c r="Q78">
        <f t="shared" si="5"/>
        <v>165.32</v>
      </c>
      <c r="R78" s="5">
        <f t="shared" si="6"/>
        <v>172.60599999999999</v>
      </c>
      <c r="S78">
        <f t="shared" si="7"/>
        <v>155.36000000000001</v>
      </c>
      <c r="T78">
        <f t="shared" si="8"/>
        <v>159.94</v>
      </c>
    </row>
    <row r="79" spans="1:20">
      <c r="A79">
        <v>28412</v>
      </c>
      <c r="B79">
        <v>44</v>
      </c>
      <c r="C79">
        <f t="shared" si="0"/>
        <v>2</v>
      </c>
      <c r="D79">
        <v>2</v>
      </c>
      <c r="E79">
        <v>4</v>
      </c>
      <c r="F79" s="4">
        <v>29.712</v>
      </c>
      <c r="G79">
        <v>168</v>
      </c>
      <c r="H79" s="5">
        <v>3.2</v>
      </c>
      <c r="I79" s="6">
        <v>169.4</v>
      </c>
      <c r="J79" s="6">
        <v>62.6</v>
      </c>
      <c r="K79">
        <v>176</v>
      </c>
      <c r="L79">
        <v>4</v>
      </c>
      <c r="M79" s="5">
        <f t="shared" si="9"/>
        <v>176.2</v>
      </c>
      <c r="N79" s="5">
        <f t="shared" si="10"/>
        <v>177.2</v>
      </c>
      <c r="O79" s="5">
        <f t="shared" si="3"/>
        <v>184.01999999999998</v>
      </c>
      <c r="P79">
        <f t="shared" si="4"/>
        <v>182.84</v>
      </c>
      <c r="Q79">
        <f t="shared" si="5"/>
        <v>176.84</v>
      </c>
      <c r="R79" s="5">
        <f t="shared" si="6"/>
        <v>183.172</v>
      </c>
      <c r="S79">
        <f t="shared" si="7"/>
        <v>168.32</v>
      </c>
      <c r="T79">
        <f t="shared" si="8"/>
        <v>171.28</v>
      </c>
    </row>
    <row r="80" spans="1:20">
      <c r="A80">
        <v>28421</v>
      </c>
      <c r="B80">
        <v>47</v>
      </c>
      <c r="C80">
        <f t="shared" si="0"/>
        <v>2</v>
      </c>
      <c r="D80">
        <v>1</v>
      </c>
      <c r="E80">
        <v>3</v>
      </c>
      <c r="F80" s="4">
        <v>39.637999999999998</v>
      </c>
      <c r="G80">
        <v>187</v>
      </c>
      <c r="H80" s="5">
        <v>4.0999999999999996</v>
      </c>
      <c r="I80" s="6">
        <v>177</v>
      </c>
      <c r="J80" s="6">
        <v>71.900000000000006</v>
      </c>
      <c r="K80">
        <v>173</v>
      </c>
      <c r="L80">
        <v>4</v>
      </c>
      <c r="M80" s="5">
        <f t="shared" si="9"/>
        <v>174.1</v>
      </c>
      <c r="N80" s="5">
        <f t="shared" si="10"/>
        <v>175.1</v>
      </c>
      <c r="O80" s="5">
        <f t="shared" si="3"/>
        <v>181.65</v>
      </c>
      <c r="P80">
        <f t="shared" si="4"/>
        <v>180.92</v>
      </c>
      <c r="Q80">
        <f t="shared" si="5"/>
        <v>174.92</v>
      </c>
      <c r="R80" s="5">
        <f t="shared" si="6"/>
        <v>181.411</v>
      </c>
      <c r="S80">
        <f t="shared" si="7"/>
        <v>166.16</v>
      </c>
      <c r="T80">
        <f t="shared" si="8"/>
        <v>169.39</v>
      </c>
    </row>
    <row r="81" spans="1:20">
      <c r="A81">
        <v>28431</v>
      </c>
      <c r="B81">
        <v>38</v>
      </c>
      <c r="C81">
        <f t="shared" si="0"/>
        <v>1</v>
      </c>
      <c r="D81">
        <v>1</v>
      </c>
      <c r="E81">
        <v>2</v>
      </c>
      <c r="F81" s="4">
        <v>29.484999999999999</v>
      </c>
      <c r="G81">
        <v>182</v>
      </c>
      <c r="H81" s="5">
        <v>4.4000000000000004</v>
      </c>
      <c r="I81" s="6">
        <v>177.2</v>
      </c>
      <c r="J81" s="6">
        <v>112.6</v>
      </c>
      <c r="K81">
        <v>182</v>
      </c>
      <c r="L81">
        <v>3</v>
      </c>
      <c r="M81" s="5">
        <f t="shared" si="9"/>
        <v>180.4</v>
      </c>
      <c r="N81" s="5">
        <f t="shared" si="10"/>
        <v>181.4</v>
      </c>
      <c r="O81" s="5">
        <f t="shared" si="3"/>
        <v>188.76</v>
      </c>
      <c r="P81">
        <f t="shared" si="4"/>
        <v>186.68</v>
      </c>
      <c r="Q81">
        <f t="shared" si="5"/>
        <v>180.68</v>
      </c>
      <c r="R81" s="5">
        <f t="shared" si="6"/>
        <v>186.69400000000002</v>
      </c>
      <c r="S81">
        <f t="shared" si="7"/>
        <v>172.64</v>
      </c>
      <c r="T81">
        <f t="shared" si="8"/>
        <v>175.06</v>
      </c>
    </row>
    <row r="82" spans="1:20">
      <c r="A82">
        <v>28441</v>
      </c>
      <c r="B82">
        <v>50</v>
      </c>
      <c r="C82">
        <f t="shared" si="0"/>
        <v>2</v>
      </c>
      <c r="D82">
        <v>1</v>
      </c>
      <c r="E82">
        <v>4</v>
      </c>
      <c r="F82" s="4">
        <v>41.454000000000001</v>
      </c>
      <c r="G82">
        <v>195</v>
      </c>
      <c r="H82" s="5">
        <v>3.5</v>
      </c>
      <c r="I82" s="6">
        <v>178.3</v>
      </c>
      <c r="J82" s="6">
        <v>82.5</v>
      </c>
      <c r="K82">
        <v>170</v>
      </c>
      <c r="L82">
        <v>5</v>
      </c>
      <c r="M82" s="5">
        <f t="shared" si="9"/>
        <v>172</v>
      </c>
      <c r="N82" s="5">
        <f t="shared" si="10"/>
        <v>173</v>
      </c>
      <c r="O82" s="5">
        <f t="shared" si="3"/>
        <v>179.28</v>
      </c>
      <c r="P82">
        <f t="shared" si="4"/>
        <v>179</v>
      </c>
      <c r="Q82">
        <f t="shared" si="5"/>
        <v>173</v>
      </c>
      <c r="R82" s="5">
        <f t="shared" si="6"/>
        <v>179.65</v>
      </c>
      <c r="S82">
        <f t="shared" si="7"/>
        <v>164</v>
      </c>
      <c r="T82">
        <f t="shared" si="8"/>
        <v>167.5</v>
      </c>
    </row>
    <row r="83" spans="1:20">
      <c r="A83">
        <v>28451</v>
      </c>
      <c r="B83">
        <v>34</v>
      </c>
      <c r="C83">
        <f t="shared" si="0"/>
        <v>1</v>
      </c>
      <c r="D83">
        <v>1</v>
      </c>
      <c r="E83">
        <v>4</v>
      </c>
      <c r="F83" s="4">
        <v>34.912999999999997</v>
      </c>
      <c r="G83">
        <v>189</v>
      </c>
      <c r="H83" s="5">
        <v>4.3</v>
      </c>
      <c r="I83" s="6">
        <v>178.6</v>
      </c>
      <c r="J83" s="6">
        <v>109.7</v>
      </c>
      <c r="K83">
        <v>186</v>
      </c>
      <c r="L83">
        <v>3</v>
      </c>
      <c r="M83" s="5">
        <f t="shared" si="9"/>
        <v>183.2</v>
      </c>
      <c r="N83" s="5">
        <f t="shared" si="10"/>
        <v>184.2</v>
      </c>
      <c r="O83" s="5">
        <f t="shared" si="3"/>
        <v>191.92000000000002</v>
      </c>
      <c r="P83">
        <f t="shared" si="4"/>
        <v>189.24</v>
      </c>
      <c r="Q83">
        <f t="shared" si="5"/>
        <v>183.24</v>
      </c>
      <c r="R83" s="5">
        <f t="shared" si="6"/>
        <v>189.042</v>
      </c>
      <c r="S83">
        <f t="shared" si="7"/>
        <v>175.52</v>
      </c>
      <c r="T83">
        <f t="shared" si="8"/>
        <v>177.57999999999998</v>
      </c>
    </row>
    <row r="84" spans="1:20">
      <c r="A84">
        <v>28472</v>
      </c>
      <c r="B84">
        <v>38</v>
      </c>
      <c r="C84">
        <f t="shared" si="0"/>
        <v>1</v>
      </c>
      <c r="D84">
        <v>2</v>
      </c>
      <c r="E84">
        <v>4</v>
      </c>
      <c r="F84" s="4">
        <v>49.091000000000001</v>
      </c>
      <c r="G84">
        <v>180</v>
      </c>
      <c r="H84" s="5">
        <v>2.5</v>
      </c>
      <c r="I84" s="6">
        <v>165.6</v>
      </c>
      <c r="J84" s="6">
        <v>49.5</v>
      </c>
      <c r="K84">
        <v>182</v>
      </c>
      <c r="L84">
        <v>3</v>
      </c>
      <c r="M84" s="5">
        <f t="shared" si="9"/>
        <v>180.4</v>
      </c>
      <c r="N84" s="5">
        <f t="shared" si="10"/>
        <v>181.4</v>
      </c>
      <c r="O84" s="5">
        <f t="shared" si="3"/>
        <v>188.76</v>
      </c>
      <c r="P84">
        <f t="shared" si="4"/>
        <v>186.68</v>
      </c>
      <c r="Q84">
        <f t="shared" si="5"/>
        <v>180.68</v>
      </c>
      <c r="R84" s="5">
        <f t="shared" si="6"/>
        <v>186.69400000000002</v>
      </c>
      <c r="S84">
        <f t="shared" si="7"/>
        <v>172.64</v>
      </c>
      <c r="T84">
        <f t="shared" si="8"/>
        <v>175.06</v>
      </c>
    </row>
    <row r="85" spans="1:20">
      <c r="A85">
        <v>28481</v>
      </c>
      <c r="B85">
        <v>41</v>
      </c>
      <c r="C85">
        <f t="shared" si="0"/>
        <v>2</v>
      </c>
      <c r="D85">
        <v>1</v>
      </c>
      <c r="E85">
        <v>4</v>
      </c>
      <c r="F85" s="4">
        <v>54.752000000000002</v>
      </c>
      <c r="G85">
        <v>185</v>
      </c>
      <c r="H85" s="5">
        <v>4.4000000000000004</v>
      </c>
      <c r="I85" s="6">
        <v>180.2</v>
      </c>
      <c r="J85" s="6">
        <v>70.5</v>
      </c>
      <c r="K85">
        <v>179</v>
      </c>
      <c r="L85">
        <v>4</v>
      </c>
      <c r="M85" s="5">
        <f t="shared" si="9"/>
        <v>178.3</v>
      </c>
      <c r="N85" s="5">
        <f t="shared" si="10"/>
        <v>179.3</v>
      </c>
      <c r="O85" s="5">
        <f t="shared" si="3"/>
        <v>186.39</v>
      </c>
      <c r="P85">
        <f t="shared" si="4"/>
        <v>184.76</v>
      </c>
      <c r="Q85">
        <f t="shared" si="5"/>
        <v>178.76</v>
      </c>
      <c r="R85" s="5">
        <f t="shared" si="6"/>
        <v>184.93299999999999</v>
      </c>
      <c r="S85">
        <f t="shared" si="7"/>
        <v>170.48</v>
      </c>
      <c r="T85">
        <f t="shared" si="8"/>
        <v>173.17</v>
      </c>
    </row>
    <row r="86" spans="1:20">
      <c r="A86">
        <v>28491</v>
      </c>
      <c r="B86">
        <v>34</v>
      </c>
      <c r="C86">
        <f t="shared" si="0"/>
        <v>1</v>
      </c>
      <c r="D86">
        <v>1</v>
      </c>
      <c r="E86">
        <v>2</v>
      </c>
      <c r="F86" s="4">
        <v>40.755000000000003</v>
      </c>
      <c r="G86">
        <v>203</v>
      </c>
      <c r="H86" s="5">
        <v>4.7</v>
      </c>
      <c r="I86" s="6">
        <v>178.8</v>
      </c>
      <c r="J86" s="6">
        <v>79.5</v>
      </c>
      <c r="K86">
        <v>186</v>
      </c>
      <c r="L86">
        <v>3</v>
      </c>
      <c r="M86" s="5">
        <f t="shared" si="9"/>
        <v>183.2</v>
      </c>
      <c r="N86" s="5">
        <f t="shared" si="10"/>
        <v>184.2</v>
      </c>
      <c r="O86" s="5">
        <f t="shared" si="3"/>
        <v>191.92000000000002</v>
      </c>
      <c r="P86">
        <f t="shared" si="4"/>
        <v>189.24</v>
      </c>
      <c r="Q86">
        <f t="shared" si="5"/>
        <v>183.24</v>
      </c>
      <c r="R86" s="5">
        <f t="shared" si="6"/>
        <v>189.042</v>
      </c>
      <c r="S86">
        <f t="shared" si="7"/>
        <v>175.52</v>
      </c>
      <c r="T86">
        <f t="shared" si="8"/>
        <v>177.57999999999998</v>
      </c>
    </row>
    <row r="87" spans="1:20">
      <c r="A87">
        <v>28502</v>
      </c>
      <c r="B87">
        <v>38</v>
      </c>
      <c r="C87">
        <f t="shared" ref="C87:C150" si="11">IF(B87&gt;40,2,1)</f>
        <v>1</v>
      </c>
      <c r="D87">
        <v>2</v>
      </c>
      <c r="E87">
        <v>3</v>
      </c>
      <c r="F87" s="4">
        <v>31.643999999999998</v>
      </c>
      <c r="G87">
        <v>205</v>
      </c>
      <c r="H87" s="5">
        <v>3</v>
      </c>
      <c r="I87" s="6">
        <v>168.4</v>
      </c>
      <c r="J87" s="6">
        <v>80.900000000000006</v>
      </c>
      <c r="K87">
        <v>182</v>
      </c>
      <c r="L87">
        <v>3</v>
      </c>
      <c r="M87" s="5">
        <f t="shared" si="9"/>
        <v>180.4</v>
      </c>
      <c r="N87" s="5">
        <f t="shared" si="10"/>
        <v>181.4</v>
      </c>
      <c r="O87" s="5">
        <f t="shared" ref="O87:O150" si="12">218.78-(0.79*B87)</f>
        <v>188.76</v>
      </c>
      <c r="P87">
        <f t="shared" ref="P87:P150" si="13">211-(0.64*B87)</f>
        <v>186.68</v>
      </c>
      <c r="Q87">
        <f t="shared" ref="Q87:Q150" si="14">205-(0.64*B87)</f>
        <v>180.68</v>
      </c>
      <c r="R87" s="5">
        <f t="shared" ref="R87:R150" si="15">209-(0.587*B87)</f>
        <v>186.69400000000002</v>
      </c>
      <c r="S87">
        <f t="shared" ref="S87:S150" si="16">200-(0.72*B87)</f>
        <v>172.64</v>
      </c>
      <c r="T87">
        <f t="shared" ref="T87:T150" si="17">199-(0.63*B87)</f>
        <v>175.06</v>
      </c>
    </row>
    <row r="88" spans="1:20">
      <c r="A88">
        <v>28511</v>
      </c>
      <c r="B88">
        <v>35</v>
      </c>
      <c r="C88">
        <f t="shared" si="11"/>
        <v>1</v>
      </c>
      <c r="D88">
        <v>1</v>
      </c>
      <c r="E88">
        <v>4</v>
      </c>
      <c r="F88" s="4">
        <v>40.311999999999998</v>
      </c>
      <c r="G88">
        <v>190</v>
      </c>
      <c r="H88" s="5">
        <v>3.9</v>
      </c>
      <c r="I88" s="6">
        <v>179</v>
      </c>
      <c r="J88" s="6">
        <v>89.8</v>
      </c>
      <c r="K88">
        <v>185</v>
      </c>
      <c r="L88">
        <v>3</v>
      </c>
      <c r="M88" s="5">
        <f t="shared" si="9"/>
        <v>182.5</v>
      </c>
      <c r="N88" s="5">
        <f t="shared" si="10"/>
        <v>183.5</v>
      </c>
      <c r="O88" s="5">
        <f t="shared" si="12"/>
        <v>191.13</v>
      </c>
      <c r="P88">
        <f t="shared" si="13"/>
        <v>188.6</v>
      </c>
      <c r="Q88">
        <f t="shared" si="14"/>
        <v>182.6</v>
      </c>
      <c r="R88" s="5">
        <f t="shared" si="15"/>
        <v>188.45500000000001</v>
      </c>
      <c r="S88">
        <f t="shared" si="16"/>
        <v>174.8</v>
      </c>
      <c r="T88">
        <f t="shared" si="17"/>
        <v>176.95</v>
      </c>
    </row>
    <row r="89" spans="1:20">
      <c r="A89">
        <v>28521</v>
      </c>
      <c r="B89">
        <v>25</v>
      </c>
      <c r="C89">
        <f t="shared" si="11"/>
        <v>1</v>
      </c>
      <c r="D89">
        <v>1</v>
      </c>
      <c r="E89">
        <v>3</v>
      </c>
      <c r="F89" s="4">
        <v>48.213999999999999</v>
      </c>
      <c r="G89">
        <v>198</v>
      </c>
      <c r="H89" s="5">
        <v>5.3</v>
      </c>
      <c r="I89" s="6">
        <v>185.1</v>
      </c>
      <c r="J89" s="6">
        <v>100.8</v>
      </c>
      <c r="K89">
        <v>195</v>
      </c>
      <c r="L89">
        <v>2</v>
      </c>
      <c r="M89" s="5">
        <f t="shared" si="9"/>
        <v>189.5</v>
      </c>
      <c r="N89" s="5">
        <f t="shared" si="10"/>
        <v>190.5</v>
      </c>
      <c r="O89" s="5">
        <f t="shared" si="12"/>
        <v>199.03</v>
      </c>
      <c r="P89">
        <f t="shared" si="13"/>
        <v>195</v>
      </c>
      <c r="Q89">
        <f t="shared" si="14"/>
        <v>189</v>
      </c>
      <c r="R89" s="5">
        <f t="shared" si="15"/>
        <v>194.32499999999999</v>
      </c>
      <c r="S89">
        <f t="shared" si="16"/>
        <v>182</v>
      </c>
      <c r="T89">
        <f t="shared" si="17"/>
        <v>183.25</v>
      </c>
    </row>
    <row r="90" spans="1:20">
      <c r="A90">
        <v>28531</v>
      </c>
      <c r="B90">
        <v>30</v>
      </c>
      <c r="C90">
        <f t="shared" si="11"/>
        <v>1</v>
      </c>
      <c r="D90">
        <v>1</v>
      </c>
      <c r="E90">
        <v>3</v>
      </c>
      <c r="F90" s="4">
        <v>50.856000000000002</v>
      </c>
      <c r="G90">
        <v>200</v>
      </c>
      <c r="H90" s="5">
        <v>4.0999999999999996</v>
      </c>
      <c r="I90" s="6">
        <v>169.9</v>
      </c>
      <c r="J90" s="6">
        <v>81.8</v>
      </c>
      <c r="K90">
        <v>190</v>
      </c>
      <c r="L90">
        <v>3</v>
      </c>
      <c r="M90" s="5">
        <f t="shared" si="9"/>
        <v>186</v>
      </c>
      <c r="N90" s="5">
        <f t="shared" si="10"/>
        <v>187</v>
      </c>
      <c r="O90" s="5">
        <f t="shared" si="12"/>
        <v>195.07999999999998</v>
      </c>
      <c r="P90">
        <f t="shared" si="13"/>
        <v>191.8</v>
      </c>
      <c r="Q90">
        <f t="shared" si="14"/>
        <v>185.8</v>
      </c>
      <c r="R90" s="5">
        <f t="shared" si="15"/>
        <v>191.39</v>
      </c>
      <c r="S90">
        <f t="shared" si="16"/>
        <v>178.4</v>
      </c>
      <c r="T90">
        <f t="shared" si="17"/>
        <v>180.1</v>
      </c>
    </row>
    <row r="91" spans="1:20">
      <c r="A91">
        <v>28541</v>
      </c>
      <c r="B91">
        <v>53</v>
      </c>
      <c r="C91">
        <f t="shared" si="11"/>
        <v>2</v>
      </c>
      <c r="D91">
        <v>1</v>
      </c>
      <c r="E91">
        <v>3</v>
      </c>
      <c r="F91" s="4">
        <v>40.234000000000002</v>
      </c>
      <c r="G91">
        <v>175</v>
      </c>
      <c r="H91" s="5">
        <v>3.7</v>
      </c>
      <c r="I91" s="6">
        <v>171.7</v>
      </c>
      <c r="J91" s="6">
        <v>85.5</v>
      </c>
      <c r="K91">
        <v>167</v>
      </c>
      <c r="L91">
        <v>5</v>
      </c>
      <c r="M91" s="5">
        <f t="shared" si="9"/>
        <v>169.9</v>
      </c>
      <c r="N91" s="5">
        <f t="shared" si="10"/>
        <v>170.9</v>
      </c>
      <c r="O91" s="5">
        <f t="shared" si="12"/>
        <v>176.91</v>
      </c>
      <c r="P91">
        <f t="shared" si="13"/>
        <v>177.07999999999998</v>
      </c>
      <c r="Q91">
        <f t="shared" si="14"/>
        <v>171.07999999999998</v>
      </c>
      <c r="R91" s="5">
        <f t="shared" si="15"/>
        <v>177.88900000000001</v>
      </c>
      <c r="S91">
        <f t="shared" si="16"/>
        <v>161.84</v>
      </c>
      <c r="T91">
        <f t="shared" si="17"/>
        <v>165.61</v>
      </c>
    </row>
    <row r="92" spans="1:20">
      <c r="A92">
        <v>28551</v>
      </c>
      <c r="B92">
        <v>34</v>
      </c>
      <c r="C92">
        <f t="shared" si="11"/>
        <v>1</v>
      </c>
      <c r="D92">
        <v>1</v>
      </c>
      <c r="E92">
        <v>2</v>
      </c>
      <c r="F92" s="4">
        <v>36.207000000000001</v>
      </c>
      <c r="G92">
        <v>198</v>
      </c>
      <c r="H92" s="5">
        <v>5.7</v>
      </c>
      <c r="I92" s="6">
        <v>187.4</v>
      </c>
      <c r="J92" s="6">
        <v>110.2</v>
      </c>
      <c r="K92">
        <v>186</v>
      </c>
      <c r="L92">
        <v>3</v>
      </c>
      <c r="M92" s="5">
        <f t="shared" si="9"/>
        <v>183.2</v>
      </c>
      <c r="N92" s="5">
        <f t="shared" si="10"/>
        <v>184.2</v>
      </c>
      <c r="O92" s="5">
        <f t="shared" si="12"/>
        <v>191.92000000000002</v>
      </c>
      <c r="P92">
        <f t="shared" si="13"/>
        <v>189.24</v>
      </c>
      <c r="Q92">
        <f t="shared" si="14"/>
        <v>183.24</v>
      </c>
      <c r="R92" s="5">
        <f t="shared" si="15"/>
        <v>189.042</v>
      </c>
      <c r="S92">
        <f t="shared" si="16"/>
        <v>175.52</v>
      </c>
      <c r="T92">
        <f t="shared" si="17"/>
        <v>177.57999999999998</v>
      </c>
    </row>
    <row r="93" spans="1:20">
      <c r="A93">
        <v>28562</v>
      </c>
      <c r="B93">
        <v>27</v>
      </c>
      <c r="C93">
        <f t="shared" si="11"/>
        <v>1</v>
      </c>
      <c r="D93">
        <v>2</v>
      </c>
      <c r="E93">
        <v>2</v>
      </c>
      <c r="F93" s="4">
        <v>34.904000000000003</v>
      </c>
      <c r="G93">
        <v>188</v>
      </c>
      <c r="H93" s="5">
        <v>3.3</v>
      </c>
      <c r="I93" s="6">
        <v>158.30000000000001</v>
      </c>
      <c r="J93" s="6">
        <v>46.7</v>
      </c>
      <c r="K93">
        <v>193</v>
      </c>
      <c r="L93">
        <v>2</v>
      </c>
      <c r="M93" s="5">
        <f t="shared" si="9"/>
        <v>188.1</v>
      </c>
      <c r="N93" s="5">
        <f t="shared" si="10"/>
        <v>189.1</v>
      </c>
      <c r="O93" s="5">
        <f t="shared" si="12"/>
        <v>197.45</v>
      </c>
      <c r="P93">
        <f t="shared" si="13"/>
        <v>193.72</v>
      </c>
      <c r="Q93">
        <f t="shared" si="14"/>
        <v>187.72</v>
      </c>
      <c r="R93" s="5">
        <f t="shared" si="15"/>
        <v>193.15100000000001</v>
      </c>
      <c r="S93">
        <f t="shared" si="16"/>
        <v>180.56</v>
      </c>
      <c r="T93">
        <f t="shared" si="17"/>
        <v>181.99</v>
      </c>
    </row>
    <row r="94" spans="1:20">
      <c r="A94">
        <v>28571</v>
      </c>
      <c r="B94">
        <v>39</v>
      </c>
      <c r="C94">
        <f t="shared" si="11"/>
        <v>1</v>
      </c>
      <c r="D94">
        <v>1</v>
      </c>
      <c r="E94">
        <v>3</v>
      </c>
      <c r="F94" s="4">
        <v>53.585999999999999</v>
      </c>
      <c r="G94">
        <v>198</v>
      </c>
      <c r="H94" s="5">
        <v>4.0999999999999996</v>
      </c>
      <c r="I94" s="6">
        <v>178.3</v>
      </c>
      <c r="J94" s="6">
        <v>73.900000000000006</v>
      </c>
      <c r="K94">
        <v>181</v>
      </c>
      <c r="L94">
        <v>3</v>
      </c>
      <c r="M94" s="5">
        <f t="shared" si="9"/>
        <v>179.7</v>
      </c>
      <c r="N94" s="5">
        <f t="shared" si="10"/>
        <v>180.7</v>
      </c>
      <c r="O94" s="5">
        <f t="shared" si="12"/>
        <v>187.97</v>
      </c>
      <c r="P94">
        <f t="shared" si="13"/>
        <v>186.04</v>
      </c>
      <c r="Q94">
        <f t="shared" si="14"/>
        <v>180.04</v>
      </c>
      <c r="R94" s="5">
        <f t="shared" si="15"/>
        <v>186.107</v>
      </c>
      <c r="S94">
        <f t="shared" si="16"/>
        <v>171.92000000000002</v>
      </c>
      <c r="T94">
        <f t="shared" si="17"/>
        <v>174.43</v>
      </c>
    </row>
    <row r="95" spans="1:20">
      <c r="A95">
        <v>28581</v>
      </c>
      <c r="B95">
        <v>48</v>
      </c>
      <c r="C95">
        <f t="shared" si="11"/>
        <v>2</v>
      </c>
      <c r="D95">
        <v>1</v>
      </c>
      <c r="E95">
        <v>1</v>
      </c>
      <c r="F95" s="4">
        <v>27.974</v>
      </c>
      <c r="G95">
        <v>175</v>
      </c>
      <c r="H95" s="5">
        <v>2.7</v>
      </c>
      <c r="I95" s="6">
        <v>168.5</v>
      </c>
      <c r="J95" s="6">
        <v>76.5</v>
      </c>
      <c r="K95">
        <v>172</v>
      </c>
      <c r="L95">
        <v>4</v>
      </c>
      <c r="M95" s="5">
        <f t="shared" si="9"/>
        <v>173.4</v>
      </c>
      <c r="N95" s="5">
        <f t="shared" si="10"/>
        <v>174.4</v>
      </c>
      <c r="O95" s="5">
        <f t="shared" si="12"/>
        <v>180.86</v>
      </c>
      <c r="P95">
        <f t="shared" si="13"/>
        <v>180.28</v>
      </c>
      <c r="Q95">
        <f t="shared" si="14"/>
        <v>174.28</v>
      </c>
      <c r="R95" s="5">
        <f t="shared" si="15"/>
        <v>180.82400000000001</v>
      </c>
      <c r="S95">
        <f t="shared" si="16"/>
        <v>165.44</v>
      </c>
      <c r="T95">
        <f t="shared" si="17"/>
        <v>168.76</v>
      </c>
    </row>
    <row r="96" spans="1:20">
      <c r="A96">
        <v>28592</v>
      </c>
      <c r="B96">
        <v>30</v>
      </c>
      <c r="C96">
        <f t="shared" si="11"/>
        <v>1</v>
      </c>
      <c r="D96">
        <v>2</v>
      </c>
      <c r="E96">
        <v>4</v>
      </c>
      <c r="F96" s="4">
        <v>49.515000000000001</v>
      </c>
      <c r="G96">
        <v>175</v>
      </c>
      <c r="H96" s="5">
        <v>3.3</v>
      </c>
      <c r="I96" s="6">
        <v>167.4</v>
      </c>
      <c r="J96" s="6">
        <v>51.5</v>
      </c>
      <c r="K96">
        <v>190</v>
      </c>
      <c r="L96">
        <v>3</v>
      </c>
      <c r="M96" s="5">
        <f t="shared" si="9"/>
        <v>186</v>
      </c>
      <c r="N96" s="5">
        <f t="shared" si="10"/>
        <v>187</v>
      </c>
      <c r="O96" s="5">
        <f t="shared" si="12"/>
        <v>195.07999999999998</v>
      </c>
      <c r="P96">
        <f t="shared" si="13"/>
        <v>191.8</v>
      </c>
      <c r="Q96">
        <f t="shared" si="14"/>
        <v>185.8</v>
      </c>
      <c r="R96" s="5">
        <f t="shared" si="15"/>
        <v>191.39</v>
      </c>
      <c r="S96">
        <f t="shared" si="16"/>
        <v>178.4</v>
      </c>
      <c r="T96">
        <f t="shared" si="17"/>
        <v>180.1</v>
      </c>
    </row>
    <row r="97" spans="1:20">
      <c r="A97">
        <v>28601</v>
      </c>
      <c r="B97">
        <v>34</v>
      </c>
      <c r="C97">
        <f t="shared" si="11"/>
        <v>1</v>
      </c>
      <c r="D97">
        <v>1</v>
      </c>
      <c r="E97">
        <v>4</v>
      </c>
      <c r="F97" s="4">
        <v>54.393000000000001</v>
      </c>
      <c r="G97">
        <v>205</v>
      </c>
      <c r="H97" s="5">
        <v>5.4</v>
      </c>
      <c r="I97" s="6">
        <v>180.6</v>
      </c>
      <c r="J97" s="6">
        <v>77.400000000000006</v>
      </c>
      <c r="K97">
        <v>186</v>
      </c>
      <c r="L97">
        <v>3</v>
      </c>
      <c r="M97" s="5">
        <f t="shared" si="9"/>
        <v>183.2</v>
      </c>
      <c r="N97" s="5">
        <f t="shared" si="10"/>
        <v>184.2</v>
      </c>
      <c r="O97" s="5">
        <f t="shared" si="12"/>
        <v>191.92000000000002</v>
      </c>
      <c r="P97">
        <f t="shared" si="13"/>
        <v>189.24</v>
      </c>
      <c r="Q97">
        <f t="shared" si="14"/>
        <v>183.24</v>
      </c>
      <c r="R97" s="5">
        <f t="shared" si="15"/>
        <v>189.042</v>
      </c>
      <c r="S97">
        <f t="shared" si="16"/>
        <v>175.52</v>
      </c>
      <c r="T97">
        <f t="shared" si="17"/>
        <v>177.57999999999998</v>
      </c>
    </row>
    <row r="98" spans="1:20">
      <c r="A98">
        <v>28612</v>
      </c>
      <c r="B98">
        <v>52</v>
      </c>
      <c r="C98">
        <f t="shared" si="11"/>
        <v>2</v>
      </c>
      <c r="D98">
        <v>2</v>
      </c>
      <c r="E98">
        <v>2</v>
      </c>
      <c r="F98" s="4">
        <v>29.074999999999999</v>
      </c>
      <c r="G98">
        <v>190</v>
      </c>
      <c r="H98" s="5">
        <v>3.1</v>
      </c>
      <c r="I98" s="6">
        <v>167.7</v>
      </c>
      <c r="J98" s="6">
        <v>68.099999999999994</v>
      </c>
      <c r="K98">
        <v>168</v>
      </c>
      <c r="L98">
        <v>5</v>
      </c>
      <c r="M98" s="5">
        <f t="shared" si="9"/>
        <v>170.6</v>
      </c>
      <c r="N98" s="5">
        <f t="shared" si="10"/>
        <v>171.6</v>
      </c>
      <c r="O98" s="5">
        <f t="shared" si="12"/>
        <v>177.7</v>
      </c>
      <c r="P98">
        <f t="shared" si="13"/>
        <v>177.72</v>
      </c>
      <c r="Q98">
        <f t="shared" si="14"/>
        <v>171.72</v>
      </c>
      <c r="R98" s="5">
        <f t="shared" si="15"/>
        <v>178.476</v>
      </c>
      <c r="S98">
        <f t="shared" si="16"/>
        <v>162.56</v>
      </c>
      <c r="T98">
        <f t="shared" si="17"/>
        <v>166.24</v>
      </c>
    </row>
    <row r="99" spans="1:20">
      <c r="A99">
        <v>28621</v>
      </c>
      <c r="B99">
        <v>55</v>
      </c>
      <c r="C99">
        <f t="shared" si="11"/>
        <v>2</v>
      </c>
      <c r="D99">
        <v>1</v>
      </c>
      <c r="E99">
        <v>2</v>
      </c>
      <c r="F99" s="4">
        <v>32.750999999999998</v>
      </c>
      <c r="G99">
        <v>178</v>
      </c>
      <c r="H99" s="5">
        <v>3.3</v>
      </c>
      <c r="I99" s="6">
        <v>177.6</v>
      </c>
      <c r="J99" s="6">
        <v>91.6</v>
      </c>
      <c r="K99">
        <v>165</v>
      </c>
      <c r="L99">
        <v>5</v>
      </c>
      <c r="M99" s="5">
        <f t="shared" si="9"/>
        <v>168.5</v>
      </c>
      <c r="N99" s="5">
        <f t="shared" si="10"/>
        <v>169.5</v>
      </c>
      <c r="O99" s="5">
        <f t="shared" si="12"/>
        <v>175.32999999999998</v>
      </c>
      <c r="P99">
        <f t="shared" si="13"/>
        <v>175.8</v>
      </c>
      <c r="Q99">
        <f t="shared" si="14"/>
        <v>169.8</v>
      </c>
      <c r="R99" s="5">
        <f t="shared" si="15"/>
        <v>176.715</v>
      </c>
      <c r="S99">
        <f t="shared" si="16"/>
        <v>160.4</v>
      </c>
      <c r="T99">
        <f t="shared" si="17"/>
        <v>164.35</v>
      </c>
    </row>
    <row r="100" spans="1:20">
      <c r="A100">
        <v>28631</v>
      </c>
      <c r="B100">
        <v>28</v>
      </c>
      <c r="C100">
        <f t="shared" si="11"/>
        <v>1</v>
      </c>
      <c r="D100">
        <v>1</v>
      </c>
      <c r="E100">
        <v>3</v>
      </c>
      <c r="F100" s="4">
        <v>46.936</v>
      </c>
      <c r="G100">
        <v>195</v>
      </c>
      <c r="H100" s="5">
        <v>5.6</v>
      </c>
      <c r="I100" s="6">
        <v>189</v>
      </c>
      <c r="J100" s="6">
        <v>91.4</v>
      </c>
      <c r="K100">
        <v>192</v>
      </c>
      <c r="L100">
        <v>2</v>
      </c>
      <c r="M100" s="5">
        <f t="shared" si="9"/>
        <v>187.4</v>
      </c>
      <c r="N100" s="5">
        <f t="shared" si="10"/>
        <v>188.4</v>
      </c>
      <c r="O100" s="5">
        <f t="shared" si="12"/>
        <v>196.66</v>
      </c>
      <c r="P100">
        <f t="shared" si="13"/>
        <v>193.07999999999998</v>
      </c>
      <c r="Q100">
        <f t="shared" si="14"/>
        <v>187.07999999999998</v>
      </c>
      <c r="R100" s="5">
        <f t="shared" si="15"/>
        <v>192.56399999999999</v>
      </c>
      <c r="S100">
        <f t="shared" si="16"/>
        <v>179.84</v>
      </c>
      <c r="T100">
        <f t="shared" si="17"/>
        <v>181.36</v>
      </c>
    </row>
    <row r="101" spans="1:20">
      <c r="A101">
        <v>28641</v>
      </c>
      <c r="B101">
        <v>37</v>
      </c>
      <c r="C101">
        <f t="shared" si="11"/>
        <v>1</v>
      </c>
      <c r="D101">
        <v>1</v>
      </c>
      <c r="E101">
        <v>4</v>
      </c>
      <c r="F101" s="4">
        <v>40.652000000000001</v>
      </c>
      <c r="G101">
        <v>180</v>
      </c>
      <c r="H101" s="5">
        <v>4.4000000000000004</v>
      </c>
      <c r="I101" s="6">
        <v>176.7</v>
      </c>
      <c r="J101" s="6">
        <v>92</v>
      </c>
      <c r="K101">
        <v>183</v>
      </c>
      <c r="L101">
        <v>3</v>
      </c>
      <c r="M101" s="5">
        <f t="shared" si="9"/>
        <v>181.1</v>
      </c>
      <c r="N101" s="5">
        <f t="shared" si="10"/>
        <v>182.1</v>
      </c>
      <c r="O101" s="5">
        <f t="shared" si="12"/>
        <v>189.55</v>
      </c>
      <c r="P101">
        <f t="shared" si="13"/>
        <v>187.32</v>
      </c>
      <c r="Q101">
        <f t="shared" si="14"/>
        <v>181.32</v>
      </c>
      <c r="R101" s="5">
        <f t="shared" si="15"/>
        <v>187.28100000000001</v>
      </c>
      <c r="S101">
        <f t="shared" si="16"/>
        <v>173.36</v>
      </c>
      <c r="T101">
        <f t="shared" si="17"/>
        <v>175.69</v>
      </c>
    </row>
    <row r="102" spans="1:20">
      <c r="A102">
        <v>28651</v>
      </c>
      <c r="B102">
        <v>41</v>
      </c>
      <c r="C102">
        <f t="shared" si="11"/>
        <v>2</v>
      </c>
      <c r="D102">
        <v>1</v>
      </c>
      <c r="E102">
        <v>3</v>
      </c>
      <c r="F102" s="4">
        <v>42.420999999999999</v>
      </c>
      <c r="G102">
        <v>183</v>
      </c>
      <c r="H102" s="5">
        <v>4.7</v>
      </c>
      <c r="I102" s="6">
        <v>175.9</v>
      </c>
      <c r="J102" s="6">
        <v>91.7</v>
      </c>
      <c r="K102">
        <v>179</v>
      </c>
      <c r="L102">
        <v>4</v>
      </c>
      <c r="M102" s="5">
        <f t="shared" si="9"/>
        <v>178.3</v>
      </c>
      <c r="N102" s="5">
        <f t="shared" si="10"/>
        <v>179.3</v>
      </c>
      <c r="O102" s="5">
        <f t="shared" si="12"/>
        <v>186.39</v>
      </c>
      <c r="P102">
        <f t="shared" si="13"/>
        <v>184.76</v>
      </c>
      <c r="Q102">
        <f t="shared" si="14"/>
        <v>178.76</v>
      </c>
      <c r="R102" s="5">
        <f t="shared" si="15"/>
        <v>184.93299999999999</v>
      </c>
      <c r="S102">
        <f t="shared" si="16"/>
        <v>170.48</v>
      </c>
      <c r="T102">
        <f t="shared" si="17"/>
        <v>173.17</v>
      </c>
    </row>
    <row r="103" spans="1:20">
      <c r="A103">
        <v>28662</v>
      </c>
      <c r="B103">
        <v>50</v>
      </c>
      <c r="C103">
        <f t="shared" si="11"/>
        <v>2</v>
      </c>
      <c r="D103">
        <v>2</v>
      </c>
      <c r="E103">
        <v>2</v>
      </c>
      <c r="F103" s="4">
        <v>19.565000000000001</v>
      </c>
      <c r="G103">
        <v>185</v>
      </c>
      <c r="H103" s="5">
        <v>2.7</v>
      </c>
      <c r="I103" s="6">
        <v>160</v>
      </c>
      <c r="J103" s="6">
        <v>101.2</v>
      </c>
      <c r="K103">
        <v>170</v>
      </c>
      <c r="L103">
        <v>5</v>
      </c>
      <c r="M103" s="5">
        <f t="shared" si="9"/>
        <v>172</v>
      </c>
      <c r="N103" s="5">
        <f t="shared" si="10"/>
        <v>173</v>
      </c>
      <c r="O103" s="5">
        <f t="shared" si="12"/>
        <v>179.28</v>
      </c>
      <c r="P103">
        <f t="shared" si="13"/>
        <v>179</v>
      </c>
      <c r="Q103">
        <f t="shared" si="14"/>
        <v>173</v>
      </c>
      <c r="R103" s="5">
        <f t="shared" si="15"/>
        <v>179.65</v>
      </c>
      <c r="S103">
        <f t="shared" si="16"/>
        <v>164</v>
      </c>
      <c r="T103">
        <f t="shared" si="17"/>
        <v>167.5</v>
      </c>
    </row>
    <row r="104" spans="1:20">
      <c r="A104">
        <v>28671</v>
      </c>
      <c r="B104">
        <v>25</v>
      </c>
      <c r="C104">
        <f t="shared" si="11"/>
        <v>1</v>
      </c>
      <c r="D104">
        <v>1</v>
      </c>
      <c r="E104">
        <v>1</v>
      </c>
      <c r="F104" s="4">
        <v>37.997</v>
      </c>
      <c r="G104">
        <v>205</v>
      </c>
      <c r="H104" s="5">
        <v>4.9000000000000004</v>
      </c>
      <c r="I104" s="6">
        <v>184.5</v>
      </c>
      <c r="J104" s="6">
        <v>77.900000000000006</v>
      </c>
      <c r="K104">
        <v>195</v>
      </c>
      <c r="L104">
        <v>2</v>
      </c>
      <c r="M104" s="5">
        <f t="shared" si="9"/>
        <v>189.5</v>
      </c>
      <c r="N104" s="5">
        <f t="shared" si="10"/>
        <v>190.5</v>
      </c>
      <c r="O104" s="5">
        <f t="shared" si="12"/>
        <v>199.03</v>
      </c>
      <c r="P104">
        <f t="shared" si="13"/>
        <v>195</v>
      </c>
      <c r="Q104">
        <f t="shared" si="14"/>
        <v>189</v>
      </c>
      <c r="R104" s="5">
        <f t="shared" si="15"/>
        <v>194.32499999999999</v>
      </c>
      <c r="S104">
        <f t="shared" si="16"/>
        <v>182</v>
      </c>
      <c r="T104">
        <f t="shared" si="17"/>
        <v>183.25</v>
      </c>
    </row>
    <row r="105" spans="1:20">
      <c r="A105">
        <v>28681</v>
      </c>
      <c r="B105">
        <v>59</v>
      </c>
      <c r="C105">
        <f t="shared" si="11"/>
        <v>2</v>
      </c>
      <c r="D105">
        <v>1</v>
      </c>
      <c r="E105">
        <v>3</v>
      </c>
      <c r="F105" s="4">
        <v>39.790999999999997</v>
      </c>
      <c r="G105">
        <v>160</v>
      </c>
      <c r="H105" s="5">
        <v>4.5</v>
      </c>
      <c r="I105" s="6">
        <v>178.4</v>
      </c>
      <c r="J105" s="6">
        <v>86.2</v>
      </c>
      <c r="K105">
        <v>161</v>
      </c>
      <c r="L105">
        <v>5</v>
      </c>
      <c r="M105" s="5">
        <f t="shared" si="9"/>
        <v>165.7</v>
      </c>
      <c r="N105" s="5">
        <f t="shared" si="10"/>
        <v>166.7</v>
      </c>
      <c r="O105" s="5">
        <f t="shared" si="12"/>
        <v>172.17000000000002</v>
      </c>
      <c r="P105">
        <f t="shared" si="13"/>
        <v>173.24</v>
      </c>
      <c r="Q105">
        <f t="shared" si="14"/>
        <v>167.24</v>
      </c>
      <c r="R105" s="5">
        <f t="shared" si="15"/>
        <v>174.36700000000002</v>
      </c>
      <c r="S105">
        <f t="shared" si="16"/>
        <v>157.52000000000001</v>
      </c>
      <c r="T105">
        <f t="shared" si="17"/>
        <v>161.82999999999998</v>
      </c>
    </row>
    <row r="106" spans="1:20">
      <c r="A106">
        <v>28692</v>
      </c>
      <c r="B106">
        <v>57</v>
      </c>
      <c r="C106">
        <f t="shared" si="11"/>
        <v>2</v>
      </c>
      <c r="D106">
        <v>2</v>
      </c>
      <c r="E106">
        <v>3</v>
      </c>
      <c r="F106" s="4">
        <v>27.978000000000002</v>
      </c>
      <c r="G106">
        <v>180</v>
      </c>
      <c r="H106" s="5">
        <v>3</v>
      </c>
      <c r="I106" s="6">
        <v>167.5</v>
      </c>
      <c r="J106" s="6">
        <v>55.4</v>
      </c>
      <c r="K106">
        <v>163</v>
      </c>
      <c r="L106">
        <v>5</v>
      </c>
      <c r="M106" s="5">
        <f t="shared" si="9"/>
        <v>167.1</v>
      </c>
      <c r="N106" s="5">
        <f t="shared" si="10"/>
        <v>168.1</v>
      </c>
      <c r="O106" s="5">
        <f t="shared" si="12"/>
        <v>173.75</v>
      </c>
      <c r="P106">
        <f t="shared" si="13"/>
        <v>174.51999999999998</v>
      </c>
      <c r="Q106">
        <f t="shared" si="14"/>
        <v>168.51999999999998</v>
      </c>
      <c r="R106" s="5">
        <f t="shared" si="15"/>
        <v>175.541</v>
      </c>
      <c r="S106">
        <f t="shared" si="16"/>
        <v>158.96</v>
      </c>
      <c r="T106">
        <f t="shared" si="17"/>
        <v>163.09</v>
      </c>
    </row>
    <row r="107" spans="1:20">
      <c r="A107">
        <v>28702</v>
      </c>
      <c r="B107">
        <v>56</v>
      </c>
      <c r="C107">
        <f t="shared" si="11"/>
        <v>2</v>
      </c>
      <c r="D107">
        <v>2</v>
      </c>
      <c r="E107">
        <v>3</v>
      </c>
      <c r="F107" s="4">
        <v>29.010999999999999</v>
      </c>
      <c r="G107">
        <v>180</v>
      </c>
      <c r="H107" s="5">
        <v>2.4</v>
      </c>
      <c r="I107" s="6">
        <v>153.6</v>
      </c>
      <c r="J107" s="6">
        <v>61.7</v>
      </c>
      <c r="K107">
        <v>164</v>
      </c>
      <c r="L107">
        <v>5</v>
      </c>
      <c r="M107" s="5">
        <f t="shared" si="9"/>
        <v>167.8</v>
      </c>
      <c r="N107" s="5">
        <f t="shared" si="10"/>
        <v>168.8</v>
      </c>
      <c r="O107" s="5">
        <f t="shared" si="12"/>
        <v>174.54</v>
      </c>
      <c r="P107">
        <f t="shared" si="13"/>
        <v>175.16</v>
      </c>
      <c r="Q107">
        <f t="shared" si="14"/>
        <v>169.16</v>
      </c>
      <c r="R107" s="5">
        <f t="shared" si="15"/>
        <v>176.12799999999999</v>
      </c>
      <c r="S107">
        <f t="shared" si="16"/>
        <v>159.68</v>
      </c>
      <c r="T107">
        <f t="shared" si="17"/>
        <v>163.72</v>
      </c>
    </row>
    <row r="108" spans="1:20">
      <c r="A108">
        <v>28711</v>
      </c>
      <c r="B108">
        <v>60</v>
      </c>
      <c r="C108">
        <f t="shared" si="11"/>
        <v>2</v>
      </c>
      <c r="D108">
        <v>1</v>
      </c>
      <c r="E108">
        <v>3</v>
      </c>
      <c r="F108" s="4">
        <v>34.889000000000003</v>
      </c>
      <c r="G108">
        <v>165</v>
      </c>
      <c r="H108" s="5">
        <v>4.2</v>
      </c>
      <c r="I108" s="6">
        <v>174</v>
      </c>
      <c r="J108" s="6">
        <v>81.400000000000006</v>
      </c>
      <c r="K108">
        <v>160</v>
      </c>
      <c r="L108">
        <v>6</v>
      </c>
      <c r="M108" s="5">
        <f t="shared" si="9"/>
        <v>165</v>
      </c>
      <c r="N108" s="5">
        <f t="shared" si="10"/>
        <v>166</v>
      </c>
      <c r="O108" s="5">
        <f t="shared" si="12"/>
        <v>171.38</v>
      </c>
      <c r="P108">
        <f t="shared" si="13"/>
        <v>172.6</v>
      </c>
      <c r="Q108">
        <f t="shared" si="14"/>
        <v>166.6</v>
      </c>
      <c r="R108" s="5">
        <f t="shared" si="15"/>
        <v>173.78</v>
      </c>
      <c r="S108">
        <f t="shared" si="16"/>
        <v>156.80000000000001</v>
      </c>
      <c r="T108">
        <f t="shared" si="17"/>
        <v>161.19999999999999</v>
      </c>
    </row>
    <row r="109" spans="1:20">
      <c r="A109">
        <v>28721</v>
      </c>
      <c r="B109">
        <v>46</v>
      </c>
      <c r="C109">
        <f t="shared" si="11"/>
        <v>2</v>
      </c>
      <c r="D109">
        <v>1</v>
      </c>
      <c r="E109">
        <v>2</v>
      </c>
      <c r="F109" s="4">
        <v>31.869</v>
      </c>
      <c r="G109">
        <v>195</v>
      </c>
      <c r="H109" s="5">
        <v>4.5999999999999996</v>
      </c>
      <c r="I109" s="6">
        <v>183.1</v>
      </c>
      <c r="J109" s="6">
        <v>97.9</v>
      </c>
      <c r="K109">
        <v>174</v>
      </c>
      <c r="L109">
        <v>4</v>
      </c>
      <c r="M109" s="5">
        <f t="shared" si="9"/>
        <v>174.8</v>
      </c>
      <c r="N109" s="5">
        <f t="shared" si="10"/>
        <v>175.8</v>
      </c>
      <c r="O109" s="5">
        <f t="shared" si="12"/>
        <v>182.44</v>
      </c>
      <c r="P109">
        <f t="shared" si="13"/>
        <v>181.56</v>
      </c>
      <c r="Q109">
        <f t="shared" si="14"/>
        <v>175.56</v>
      </c>
      <c r="R109" s="5">
        <f t="shared" si="15"/>
        <v>181.99799999999999</v>
      </c>
      <c r="S109">
        <f t="shared" si="16"/>
        <v>166.88</v>
      </c>
      <c r="T109">
        <f t="shared" si="17"/>
        <v>170.02</v>
      </c>
    </row>
    <row r="110" spans="1:20">
      <c r="A110">
        <v>28732</v>
      </c>
      <c r="B110">
        <v>44</v>
      </c>
      <c r="C110">
        <f t="shared" si="11"/>
        <v>2</v>
      </c>
      <c r="D110">
        <v>2</v>
      </c>
      <c r="E110">
        <v>2</v>
      </c>
      <c r="F110" s="4">
        <v>26.035</v>
      </c>
      <c r="G110">
        <v>200</v>
      </c>
      <c r="H110" s="5">
        <v>2.8</v>
      </c>
      <c r="I110" s="6">
        <v>157</v>
      </c>
      <c r="J110" s="6">
        <v>50.7</v>
      </c>
      <c r="K110">
        <v>176</v>
      </c>
      <c r="L110">
        <v>4</v>
      </c>
      <c r="M110" s="5">
        <f t="shared" si="9"/>
        <v>176.2</v>
      </c>
      <c r="N110" s="5">
        <f t="shared" si="10"/>
        <v>177.2</v>
      </c>
      <c r="O110" s="5">
        <f t="shared" si="12"/>
        <v>184.01999999999998</v>
      </c>
      <c r="P110">
        <f t="shared" si="13"/>
        <v>182.84</v>
      </c>
      <c r="Q110">
        <f t="shared" si="14"/>
        <v>176.84</v>
      </c>
      <c r="R110" s="5">
        <f t="shared" si="15"/>
        <v>183.172</v>
      </c>
      <c r="S110">
        <f t="shared" si="16"/>
        <v>168.32</v>
      </c>
      <c r="T110">
        <f t="shared" si="17"/>
        <v>171.28</v>
      </c>
    </row>
    <row r="111" spans="1:20">
      <c r="A111">
        <v>28901</v>
      </c>
      <c r="B111">
        <v>53</v>
      </c>
      <c r="C111">
        <f t="shared" si="11"/>
        <v>2</v>
      </c>
      <c r="D111">
        <v>1</v>
      </c>
      <c r="E111">
        <v>3</v>
      </c>
      <c r="F111" s="4">
        <v>34.569000000000003</v>
      </c>
      <c r="G111">
        <v>170</v>
      </c>
      <c r="H111" s="5">
        <v>3.8</v>
      </c>
      <c r="I111" s="6">
        <v>178</v>
      </c>
      <c r="J111" s="6">
        <v>75.5</v>
      </c>
      <c r="K111">
        <v>167</v>
      </c>
      <c r="L111">
        <v>5</v>
      </c>
      <c r="M111" s="5">
        <f t="shared" si="9"/>
        <v>169.9</v>
      </c>
      <c r="N111" s="5">
        <f t="shared" si="10"/>
        <v>170.9</v>
      </c>
      <c r="O111" s="5">
        <f t="shared" si="12"/>
        <v>176.91</v>
      </c>
      <c r="P111">
        <f t="shared" si="13"/>
        <v>177.07999999999998</v>
      </c>
      <c r="Q111">
        <f t="shared" si="14"/>
        <v>171.07999999999998</v>
      </c>
      <c r="R111" s="5">
        <f t="shared" si="15"/>
        <v>177.88900000000001</v>
      </c>
      <c r="S111">
        <f t="shared" si="16"/>
        <v>161.84</v>
      </c>
      <c r="T111">
        <f t="shared" si="17"/>
        <v>165.61</v>
      </c>
    </row>
    <row r="112" spans="1:20">
      <c r="A112">
        <v>28911</v>
      </c>
      <c r="B112">
        <v>36</v>
      </c>
      <c r="C112">
        <f t="shared" si="11"/>
        <v>1</v>
      </c>
      <c r="D112">
        <v>1</v>
      </c>
      <c r="E112">
        <v>2</v>
      </c>
      <c r="F112" s="4">
        <v>43.363999999999997</v>
      </c>
      <c r="G112">
        <v>202</v>
      </c>
      <c r="H112" s="5">
        <v>4.9000000000000004</v>
      </c>
      <c r="I112" s="6">
        <v>181.2</v>
      </c>
      <c r="J112" s="6">
        <v>76.099999999999994</v>
      </c>
      <c r="K112">
        <v>184</v>
      </c>
      <c r="L112">
        <v>3</v>
      </c>
      <c r="M112" s="5">
        <f t="shared" si="9"/>
        <v>181.8</v>
      </c>
      <c r="N112" s="5">
        <f t="shared" si="10"/>
        <v>182.8</v>
      </c>
      <c r="O112" s="5">
        <f t="shared" si="12"/>
        <v>190.34</v>
      </c>
      <c r="P112">
        <f t="shared" si="13"/>
        <v>187.96</v>
      </c>
      <c r="Q112">
        <f t="shared" si="14"/>
        <v>181.96</v>
      </c>
      <c r="R112" s="5">
        <f t="shared" si="15"/>
        <v>187.86799999999999</v>
      </c>
      <c r="S112">
        <f t="shared" si="16"/>
        <v>174.08</v>
      </c>
      <c r="T112">
        <f t="shared" si="17"/>
        <v>176.32</v>
      </c>
    </row>
    <row r="113" spans="1:20">
      <c r="A113">
        <v>28921</v>
      </c>
      <c r="B113">
        <v>59</v>
      </c>
      <c r="C113">
        <f t="shared" si="11"/>
        <v>2</v>
      </c>
      <c r="D113">
        <v>1</v>
      </c>
      <c r="E113">
        <v>2</v>
      </c>
      <c r="F113" s="4">
        <v>26.922999999999998</v>
      </c>
      <c r="G113">
        <v>172</v>
      </c>
      <c r="H113" s="5">
        <v>4</v>
      </c>
      <c r="I113" s="6">
        <v>175.8</v>
      </c>
      <c r="J113" s="6">
        <v>80.599999999999994</v>
      </c>
      <c r="K113">
        <v>161</v>
      </c>
      <c r="L113">
        <v>5</v>
      </c>
      <c r="M113" s="5">
        <f t="shared" si="9"/>
        <v>165.7</v>
      </c>
      <c r="N113" s="5">
        <f t="shared" si="10"/>
        <v>166.7</v>
      </c>
      <c r="O113" s="5">
        <f t="shared" si="12"/>
        <v>172.17000000000002</v>
      </c>
      <c r="P113">
        <f t="shared" si="13"/>
        <v>173.24</v>
      </c>
      <c r="Q113">
        <f t="shared" si="14"/>
        <v>167.24</v>
      </c>
      <c r="R113" s="5">
        <f t="shared" si="15"/>
        <v>174.36700000000002</v>
      </c>
      <c r="S113">
        <f t="shared" si="16"/>
        <v>157.52000000000001</v>
      </c>
      <c r="T113">
        <f t="shared" si="17"/>
        <v>161.82999999999998</v>
      </c>
    </row>
    <row r="114" spans="1:20">
      <c r="A114">
        <v>29042</v>
      </c>
      <c r="B114">
        <v>42</v>
      </c>
      <c r="C114">
        <f t="shared" si="11"/>
        <v>2</v>
      </c>
      <c r="D114">
        <v>2</v>
      </c>
      <c r="E114">
        <v>4</v>
      </c>
      <c r="F114" s="4">
        <v>29.335000000000001</v>
      </c>
      <c r="G114">
        <v>182</v>
      </c>
      <c r="H114" s="5">
        <v>3.5</v>
      </c>
      <c r="I114" s="6">
        <v>167.3</v>
      </c>
      <c r="J114" s="6">
        <v>61.7</v>
      </c>
      <c r="K114">
        <v>178</v>
      </c>
      <c r="L114">
        <v>4</v>
      </c>
      <c r="M114" s="5">
        <f t="shared" si="9"/>
        <v>177.6</v>
      </c>
      <c r="N114" s="5">
        <f t="shared" si="10"/>
        <v>178.6</v>
      </c>
      <c r="O114" s="5">
        <f t="shared" si="12"/>
        <v>185.6</v>
      </c>
      <c r="P114">
        <f t="shared" si="13"/>
        <v>184.12</v>
      </c>
      <c r="Q114">
        <f t="shared" si="14"/>
        <v>178.12</v>
      </c>
      <c r="R114" s="5">
        <f t="shared" si="15"/>
        <v>184.346</v>
      </c>
      <c r="S114">
        <f t="shared" si="16"/>
        <v>169.76</v>
      </c>
      <c r="T114">
        <f t="shared" si="17"/>
        <v>172.54</v>
      </c>
    </row>
    <row r="115" spans="1:20">
      <c r="A115">
        <v>29051</v>
      </c>
      <c r="B115">
        <v>42</v>
      </c>
      <c r="C115">
        <f t="shared" si="11"/>
        <v>2</v>
      </c>
      <c r="D115">
        <v>1</v>
      </c>
      <c r="E115">
        <v>4</v>
      </c>
      <c r="F115" s="4">
        <v>47.24</v>
      </c>
      <c r="G115">
        <v>190</v>
      </c>
      <c r="H115" s="5">
        <v>4.4000000000000004</v>
      </c>
      <c r="I115" s="6">
        <v>179</v>
      </c>
      <c r="J115" s="6">
        <v>77.900000000000006</v>
      </c>
      <c r="K115">
        <v>178</v>
      </c>
      <c r="L115">
        <v>4</v>
      </c>
      <c r="M115" s="5">
        <f t="shared" si="9"/>
        <v>177.6</v>
      </c>
      <c r="N115" s="5">
        <f t="shared" si="10"/>
        <v>178.6</v>
      </c>
      <c r="O115" s="5">
        <f t="shared" si="12"/>
        <v>185.6</v>
      </c>
      <c r="P115">
        <f t="shared" si="13"/>
        <v>184.12</v>
      </c>
      <c r="Q115">
        <f t="shared" si="14"/>
        <v>178.12</v>
      </c>
      <c r="R115" s="5">
        <f t="shared" si="15"/>
        <v>184.346</v>
      </c>
      <c r="S115">
        <f t="shared" si="16"/>
        <v>169.76</v>
      </c>
      <c r="T115">
        <f t="shared" si="17"/>
        <v>172.54</v>
      </c>
    </row>
    <row r="116" spans="1:20">
      <c r="A116">
        <v>29061</v>
      </c>
      <c r="B116">
        <v>34</v>
      </c>
      <c r="C116">
        <f t="shared" si="11"/>
        <v>1</v>
      </c>
      <c r="D116">
        <v>1</v>
      </c>
      <c r="E116">
        <v>4</v>
      </c>
      <c r="F116" s="4">
        <v>45.088999999999999</v>
      </c>
      <c r="G116">
        <v>182</v>
      </c>
      <c r="H116" s="5">
        <v>5</v>
      </c>
      <c r="I116" s="6">
        <v>185.7</v>
      </c>
      <c r="J116" s="6">
        <v>84.5</v>
      </c>
      <c r="K116">
        <v>186</v>
      </c>
      <c r="L116">
        <v>3</v>
      </c>
      <c r="M116" s="5">
        <f t="shared" si="9"/>
        <v>183.2</v>
      </c>
      <c r="N116" s="5">
        <f t="shared" si="10"/>
        <v>184.2</v>
      </c>
      <c r="O116" s="5">
        <f t="shared" si="12"/>
        <v>191.92000000000002</v>
      </c>
      <c r="P116">
        <f t="shared" si="13"/>
        <v>189.24</v>
      </c>
      <c r="Q116">
        <f t="shared" si="14"/>
        <v>183.24</v>
      </c>
      <c r="R116" s="5">
        <f t="shared" si="15"/>
        <v>189.042</v>
      </c>
      <c r="S116">
        <f t="shared" si="16"/>
        <v>175.52</v>
      </c>
      <c r="T116">
        <f t="shared" si="17"/>
        <v>177.57999999999998</v>
      </c>
    </row>
    <row r="117" spans="1:20">
      <c r="A117">
        <v>29071</v>
      </c>
      <c r="B117">
        <v>28</v>
      </c>
      <c r="C117">
        <f t="shared" si="11"/>
        <v>1</v>
      </c>
      <c r="D117">
        <v>1</v>
      </c>
      <c r="E117">
        <v>4</v>
      </c>
      <c r="F117" s="4">
        <v>42.168999999999997</v>
      </c>
      <c r="G117">
        <v>180</v>
      </c>
      <c r="H117" s="5">
        <v>5.2</v>
      </c>
      <c r="I117" s="6">
        <v>180.3</v>
      </c>
      <c r="J117" s="6">
        <v>99.6</v>
      </c>
      <c r="K117">
        <v>192</v>
      </c>
      <c r="L117">
        <v>2</v>
      </c>
      <c r="M117" s="5">
        <f t="shared" si="9"/>
        <v>187.4</v>
      </c>
      <c r="N117" s="5">
        <f t="shared" si="10"/>
        <v>188.4</v>
      </c>
      <c r="O117" s="5">
        <f t="shared" si="12"/>
        <v>196.66</v>
      </c>
      <c r="P117">
        <f t="shared" si="13"/>
        <v>193.07999999999998</v>
      </c>
      <c r="Q117">
        <f t="shared" si="14"/>
        <v>187.07999999999998</v>
      </c>
      <c r="R117" s="5">
        <f t="shared" si="15"/>
        <v>192.56399999999999</v>
      </c>
      <c r="S117">
        <f t="shared" si="16"/>
        <v>179.84</v>
      </c>
      <c r="T117">
        <f t="shared" si="17"/>
        <v>181.36</v>
      </c>
    </row>
    <row r="118" spans="1:20">
      <c r="A118">
        <v>29081</v>
      </c>
      <c r="B118">
        <v>39</v>
      </c>
      <c r="C118">
        <f t="shared" si="11"/>
        <v>1</v>
      </c>
      <c r="D118">
        <v>1</v>
      </c>
      <c r="E118">
        <v>4</v>
      </c>
      <c r="F118" s="4">
        <v>39.008000000000003</v>
      </c>
      <c r="G118">
        <v>185</v>
      </c>
      <c r="H118" s="5">
        <v>3.9</v>
      </c>
      <c r="I118" s="6">
        <v>183.8</v>
      </c>
      <c r="J118" s="6">
        <v>88.7</v>
      </c>
      <c r="K118">
        <v>181</v>
      </c>
      <c r="L118">
        <v>3</v>
      </c>
      <c r="M118" s="5">
        <f t="shared" si="9"/>
        <v>179.7</v>
      </c>
      <c r="N118" s="5">
        <f t="shared" si="10"/>
        <v>180.7</v>
      </c>
      <c r="O118" s="5">
        <f t="shared" si="12"/>
        <v>187.97</v>
      </c>
      <c r="P118">
        <f t="shared" si="13"/>
        <v>186.04</v>
      </c>
      <c r="Q118">
        <f t="shared" si="14"/>
        <v>180.04</v>
      </c>
      <c r="R118" s="5">
        <f t="shared" si="15"/>
        <v>186.107</v>
      </c>
      <c r="S118">
        <f t="shared" si="16"/>
        <v>171.92000000000002</v>
      </c>
      <c r="T118">
        <f t="shared" si="17"/>
        <v>174.43</v>
      </c>
    </row>
    <row r="119" spans="1:20">
      <c r="A119">
        <v>29092</v>
      </c>
      <c r="B119">
        <v>41</v>
      </c>
      <c r="C119">
        <f t="shared" si="11"/>
        <v>2</v>
      </c>
      <c r="D119">
        <v>2</v>
      </c>
      <c r="E119">
        <v>2</v>
      </c>
      <c r="F119" s="4">
        <v>28.803000000000001</v>
      </c>
      <c r="G119">
        <v>200</v>
      </c>
      <c r="H119" s="5">
        <v>2.6</v>
      </c>
      <c r="I119" s="6">
        <v>159.6</v>
      </c>
      <c r="J119" s="6">
        <v>49.3</v>
      </c>
      <c r="K119">
        <v>179</v>
      </c>
      <c r="L119">
        <v>4</v>
      </c>
      <c r="M119" s="5">
        <f t="shared" si="9"/>
        <v>178.3</v>
      </c>
      <c r="N119" s="5">
        <f t="shared" si="10"/>
        <v>179.3</v>
      </c>
      <c r="O119" s="5">
        <f t="shared" si="12"/>
        <v>186.39</v>
      </c>
      <c r="P119">
        <f t="shared" si="13"/>
        <v>184.76</v>
      </c>
      <c r="Q119">
        <f t="shared" si="14"/>
        <v>178.76</v>
      </c>
      <c r="R119" s="5">
        <f t="shared" si="15"/>
        <v>184.93299999999999</v>
      </c>
      <c r="S119">
        <f t="shared" si="16"/>
        <v>170.48</v>
      </c>
      <c r="T119">
        <f t="shared" si="17"/>
        <v>173.17</v>
      </c>
    </row>
    <row r="120" spans="1:20">
      <c r="A120">
        <v>29201</v>
      </c>
      <c r="B120">
        <v>41</v>
      </c>
      <c r="C120">
        <f t="shared" si="11"/>
        <v>2</v>
      </c>
      <c r="D120">
        <v>1</v>
      </c>
      <c r="E120">
        <v>3</v>
      </c>
      <c r="F120" s="4">
        <v>48.335999999999999</v>
      </c>
      <c r="G120">
        <v>178</v>
      </c>
      <c r="H120" s="5">
        <v>4.8</v>
      </c>
      <c r="I120" s="6">
        <v>185.4</v>
      </c>
      <c r="J120" s="6">
        <v>75.099999999999994</v>
      </c>
      <c r="K120">
        <v>179</v>
      </c>
      <c r="L120">
        <v>4</v>
      </c>
      <c r="M120" s="5">
        <f t="shared" si="9"/>
        <v>178.3</v>
      </c>
      <c r="N120" s="5">
        <f t="shared" si="10"/>
        <v>179.3</v>
      </c>
      <c r="O120" s="5">
        <f t="shared" si="12"/>
        <v>186.39</v>
      </c>
      <c r="P120">
        <f t="shared" si="13"/>
        <v>184.76</v>
      </c>
      <c r="Q120">
        <f t="shared" si="14"/>
        <v>178.76</v>
      </c>
      <c r="R120" s="5">
        <f t="shared" si="15"/>
        <v>184.93299999999999</v>
      </c>
      <c r="S120">
        <f t="shared" si="16"/>
        <v>170.48</v>
      </c>
      <c r="T120">
        <f t="shared" si="17"/>
        <v>173.17</v>
      </c>
    </row>
    <row r="121" spans="1:20">
      <c r="A121">
        <v>29212</v>
      </c>
      <c r="B121">
        <v>38</v>
      </c>
      <c r="C121">
        <f t="shared" si="11"/>
        <v>1</v>
      </c>
      <c r="D121">
        <v>2</v>
      </c>
      <c r="E121">
        <v>3</v>
      </c>
      <c r="F121" s="4">
        <v>29.63</v>
      </c>
      <c r="G121">
        <v>172</v>
      </c>
      <c r="H121" s="5">
        <v>3.8</v>
      </c>
      <c r="I121" s="6">
        <v>168</v>
      </c>
      <c r="J121" s="6">
        <v>56.7</v>
      </c>
      <c r="K121">
        <v>182</v>
      </c>
      <c r="L121">
        <v>3</v>
      </c>
      <c r="M121" s="5">
        <f t="shared" si="9"/>
        <v>180.4</v>
      </c>
      <c r="N121" s="5">
        <f t="shared" si="10"/>
        <v>181.4</v>
      </c>
      <c r="O121" s="5">
        <f t="shared" si="12"/>
        <v>188.76</v>
      </c>
      <c r="P121">
        <f t="shared" si="13"/>
        <v>186.68</v>
      </c>
      <c r="Q121">
        <f t="shared" si="14"/>
        <v>180.68</v>
      </c>
      <c r="R121" s="5">
        <f t="shared" si="15"/>
        <v>186.69400000000002</v>
      </c>
      <c r="S121">
        <f t="shared" si="16"/>
        <v>172.64</v>
      </c>
      <c r="T121">
        <f t="shared" si="17"/>
        <v>175.06</v>
      </c>
    </row>
    <row r="122" spans="1:20">
      <c r="A122">
        <v>29231</v>
      </c>
      <c r="B122">
        <v>45</v>
      </c>
      <c r="C122">
        <f t="shared" si="11"/>
        <v>2</v>
      </c>
      <c r="D122">
        <v>1</v>
      </c>
      <c r="E122">
        <v>4</v>
      </c>
      <c r="F122" s="4">
        <v>43.536999999999999</v>
      </c>
      <c r="G122">
        <v>180</v>
      </c>
      <c r="H122" s="5">
        <v>5</v>
      </c>
      <c r="I122" s="6">
        <v>179.4</v>
      </c>
      <c r="J122" s="6">
        <v>82</v>
      </c>
      <c r="K122">
        <v>175</v>
      </c>
      <c r="L122">
        <v>4</v>
      </c>
      <c r="M122" s="5">
        <f t="shared" si="9"/>
        <v>175.5</v>
      </c>
      <c r="N122" s="5">
        <f t="shared" si="10"/>
        <v>176.5</v>
      </c>
      <c r="O122" s="5">
        <f t="shared" si="12"/>
        <v>183.23</v>
      </c>
      <c r="P122">
        <f t="shared" si="13"/>
        <v>182.2</v>
      </c>
      <c r="Q122">
        <f t="shared" si="14"/>
        <v>176.2</v>
      </c>
      <c r="R122" s="5">
        <f t="shared" si="15"/>
        <v>182.58500000000001</v>
      </c>
      <c r="S122">
        <f t="shared" si="16"/>
        <v>167.6</v>
      </c>
      <c r="T122">
        <f t="shared" si="17"/>
        <v>170.65</v>
      </c>
    </row>
    <row r="123" spans="1:20">
      <c r="A123">
        <v>29262</v>
      </c>
      <c r="B123">
        <v>27</v>
      </c>
      <c r="C123">
        <f t="shared" si="11"/>
        <v>1</v>
      </c>
      <c r="D123">
        <v>2</v>
      </c>
      <c r="E123">
        <v>4</v>
      </c>
      <c r="F123" s="4">
        <v>30.475000000000001</v>
      </c>
      <c r="G123">
        <v>195</v>
      </c>
      <c r="H123" s="5">
        <v>4.0999999999999996</v>
      </c>
      <c r="I123" s="6">
        <v>177.6</v>
      </c>
      <c r="J123" s="6">
        <v>65.3</v>
      </c>
      <c r="K123">
        <v>193</v>
      </c>
      <c r="L123">
        <v>2</v>
      </c>
      <c r="M123" s="5">
        <f t="shared" si="9"/>
        <v>188.1</v>
      </c>
      <c r="N123" s="5">
        <f t="shared" si="10"/>
        <v>189.1</v>
      </c>
      <c r="O123" s="5">
        <f t="shared" si="12"/>
        <v>197.45</v>
      </c>
      <c r="P123">
        <f t="shared" si="13"/>
        <v>193.72</v>
      </c>
      <c r="Q123">
        <f t="shared" si="14"/>
        <v>187.72</v>
      </c>
      <c r="R123" s="5">
        <f t="shared" si="15"/>
        <v>193.15100000000001</v>
      </c>
      <c r="S123">
        <f t="shared" si="16"/>
        <v>180.56</v>
      </c>
      <c r="T123">
        <f t="shared" si="17"/>
        <v>181.99</v>
      </c>
    </row>
    <row r="124" spans="1:20">
      <c r="A124">
        <v>29272</v>
      </c>
      <c r="B124">
        <v>24</v>
      </c>
      <c r="C124">
        <f t="shared" si="11"/>
        <v>1</v>
      </c>
      <c r="D124">
        <v>2</v>
      </c>
      <c r="E124">
        <v>4</v>
      </c>
      <c r="F124" s="4">
        <v>45.804000000000002</v>
      </c>
      <c r="G124">
        <v>198</v>
      </c>
      <c r="H124" s="5">
        <v>3.3</v>
      </c>
      <c r="I124" s="6">
        <v>169</v>
      </c>
      <c r="J124" s="6">
        <v>57.2</v>
      </c>
      <c r="K124">
        <v>196</v>
      </c>
      <c r="L124">
        <v>2</v>
      </c>
      <c r="M124" s="5">
        <f t="shared" si="9"/>
        <v>190.2</v>
      </c>
      <c r="N124" s="5">
        <f t="shared" si="10"/>
        <v>191.2</v>
      </c>
      <c r="O124" s="5">
        <f t="shared" si="12"/>
        <v>199.82</v>
      </c>
      <c r="P124">
        <f t="shared" si="13"/>
        <v>195.64</v>
      </c>
      <c r="Q124">
        <f t="shared" si="14"/>
        <v>189.64</v>
      </c>
      <c r="R124" s="5">
        <f t="shared" si="15"/>
        <v>194.91200000000001</v>
      </c>
      <c r="S124">
        <f t="shared" si="16"/>
        <v>182.72</v>
      </c>
      <c r="T124">
        <f t="shared" si="17"/>
        <v>183.88</v>
      </c>
    </row>
    <row r="125" spans="1:20">
      <c r="A125">
        <v>29301</v>
      </c>
      <c r="B125">
        <v>62</v>
      </c>
      <c r="C125">
        <f t="shared" si="11"/>
        <v>2</v>
      </c>
      <c r="D125">
        <v>1</v>
      </c>
      <c r="E125">
        <v>2</v>
      </c>
      <c r="F125" s="4">
        <v>41.261000000000003</v>
      </c>
      <c r="G125">
        <v>170</v>
      </c>
      <c r="H125" s="5">
        <v>4.0999999999999996</v>
      </c>
      <c r="I125" s="6">
        <v>171.9</v>
      </c>
      <c r="J125" s="6">
        <v>69.8</v>
      </c>
      <c r="K125">
        <v>158</v>
      </c>
      <c r="L125">
        <v>6</v>
      </c>
      <c r="M125" s="5">
        <f t="shared" si="9"/>
        <v>163.6</v>
      </c>
      <c r="N125" s="5">
        <f t="shared" si="10"/>
        <v>164.6</v>
      </c>
      <c r="O125" s="5">
        <f t="shared" si="12"/>
        <v>169.8</v>
      </c>
      <c r="P125">
        <f t="shared" si="13"/>
        <v>171.32</v>
      </c>
      <c r="Q125">
        <f t="shared" si="14"/>
        <v>165.32</v>
      </c>
      <c r="R125" s="5">
        <f t="shared" si="15"/>
        <v>172.60599999999999</v>
      </c>
      <c r="S125">
        <f t="shared" si="16"/>
        <v>155.36000000000001</v>
      </c>
      <c r="T125">
        <f t="shared" si="17"/>
        <v>159.94</v>
      </c>
    </row>
    <row r="126" spans="1:20">
      <c r="A126">
        <v>29311</v>
      </c>
      <c r="B126">
        <v>47</v>
      </c>
      <c r="C126">
        <f t="shared" si="11"/>
        <v>2</v>
      </c>
      <c r="D126">
        <v>1</v>
      </c>
      <c r="E126">
        <v>1</v>
      </c>
      <c r="F126" s="4">
        <v>21.776</v>
      </c>
      <c r="G126">
        <v>172</v>
      </c>
      <c r="H126" s="5">
        <v>3.7</v>
      </c>
      <c r="I126" s="6">
        <v>175.1</v>
      </c>
      <c r="J126" s="6">
        <v>94.6</v>
      </c>
      <c r="K126">
        <v>173</v>
      </c>
      <c r="L126">
        <v>4</v>
      </c>
      <c r="M126" s="5">
        <f t="shared" si="9"/>
        <v>174.1</v>
      </c>
      <c r="N126" s="5">
        <f t="shared" si="10"/>
        <v>175.1</v>
      </c>
      <c r="O126" s="5">
        <f t="shared" si="12"/>
        <v>181.65</v>
      </c>
      <c r="P126">
        <f t="shared" si="13"/>
        <v>180.92</v>
      </c>
      <c r="Q126">
        <f t="shared" si="14"/>
        <v>174.92</v>
      </c>
      <c r="R126" s="5">
        <f t="shared" si="15"/>
        <v>181.411</v>
      </c>
      <c r="S126">
        <f t="shared" si="16"/>
        <v>166.16</v>
      </c>
      <c r="T126">
        <f t="shared" si="17"/>
        <v>169.39</v>
      </c>
    </row>
    <row r="127" spans="1:20">
      <c r="A127">
        <v>29321</v>
      </c>
      <c r="B127">
        <v>51</v>
      </c>
      <c r="C127">
        <f t="shared" si="11"/>
        <v>2</v>
      </c>
      <c r="D127">
        <v>1</v>
      </c>
      <c r="E127">
        <v>3</v>
      </c>
      <c r="F127" s="4">
        <v>36.645000000000003</v>
      </c>
      <c r="G127">
        <v>180</v>
      </c>
      <c r="H127" s="5">
        <v>4.5</v>
      </c>
      <c r="I127" s="6">
        <v>180</v>
      </c>
      <c r="J127" s="6">
        <v>77.5</v>
      </c>
      <c r="K127">
        <v>169</v>
      </c>
      <c r="L127">
        <v>5</v>
      </c>
      <c r="M127" s="5">
        <f t="shared" si="9"/>
        <v>171.3</v>
      </c>
      <c r="N127" s="5">
        <f t="shared" si="10"/>
        <v>172.3</v>
      </c>
      <c r="O127" s="5">
        <f t="shared" si="12"/>
        <v>178.49</v>
      </c>
      <c r="P127">
        <f t="shared" si="13"/>
        <v>178.36</v>
      </c>
      <c r="Q127">
        <f t="shared" si="14"/>
        <v>172.36</v>
      </c>
      <c r="R127" s="5">
        <f t="shared" si="15"/>
        <v>179.06299999999999</v>
      </c>
      <c r="S127">
        <f t="shared" si="16"/>
        <v>163.28</v>
      </c>
      <c r="T127">
        <f t="shared" si="17"/>
        <v>166.87</v>
      </c>
    </row>
    <row r="128" spans="1:20">
      <c r="A128">
        <v>29331</v>
      </c>
      <c r="B128">
        <v>41</v>
      </c>
      <c r="C128">
        <f t="shared" si="11"/>
        <v>2</v>
      </c>
      <c r="D128">
        <v>1</v>
      </c>
      <c r="E128">
        <v>4</v>
      </c>
      <c r="F128" s="4">
        <v>40.127000000000002</v>
      </c>
      <c r="G128">
        <v>188</v>
      </c>
      <c r="H128" s="5">
        <v>5.7</v>
      </c>
      <c r="I128" s="6">
        <v>188.5</v>
      </c>
      <c r="J128" s="6">
        <v>79</v>
      </c>
      <c r="K128">
        <v>179</v>
      </c>
      <c r="L128">
        <v>4</v>
      </c>
      <c r="M128" s="5">
        <f t="shared" si="9"/>
        <v>178.3</v>
      </c>
      <c r="N128" s="5">
        <f t="shared" si="10"/>
        <v>179.3</v>
      </c>
      <c r="O128" s="5">
        <f t="shared" si="12"/>
        <v>186.39</v>
      </c>
      <c r="P128">
        <f t="shared" si="13"/>
        <v>184.76</v>
      </c>
      <c r="Q128">
        <f t="shared" si="14"/>
        <v>178.76</v>
      </c>
      <c r="R128" s="5">
        <f t="shared" si="15"/>
        <v>184.93299999999999</v>
      </c>
      <c r="S128">
        <f t="shared" si="16"/>
        <v>170.48</v>
      </c>
      <c r="T128">
        <f t="shared" si="17"/>
        <v>173.17</v>
      </c>
    </row>
    <row r="129" spans="1:20">
      <c r="A129">
        <v>29341</v>
      </c>
      <c r="B129">
        <v>47</v>
      </c>
      <c r="C129">
        <f t="shared" si="11"/>
        <v>2</v>
      </c>
      <c r="D129">
        <v>1</v>
      </c>
      <c r="E129">
        <v>4</v>
      </c>
      <c r="F129" s="4">
        <v>44.125999999999998</v>
      </c>
      <c r="G129">
        <v>168</v>
      </c>
      <c r="H129" s="5">
        <v>5.2</v>
      </c>
      <c r="I129" s="6">
        <v>175.6</v>
      </c>
      <c r="J129" s="6">
        <v>69.8</v>
      </c>
      <c r="K129">
        <v>173</v>
      </c>
      <c r="L129">
        <v>4</v>
      </c>
      <c r="M129" s="5">
        <f t="shared" si="9"/>
        <v>174.1</v>
      </c>
      <c r="N129" s="5">
        <f t="shared" si="10"/>
        <v>175.1</v>
      </c>
      <c r="O129" s="5">
        <f t="shared" si="12"/>
        <v>181.65</v>
      </c>
      <c r="P129">
        <f t="shared" si="13"/>
        <v>180.92</v>
      </c>
      <c r="Q129">
        <f t="shared" si="14"/>
        <v>174.92</v>
      </c>
      <c r="R129" s="5">
        <f t="shared" si="15"/>
        <v>181.411</v>
      </c>
      <c r="S129">
        <f t="shared" si="16"/>
        <v>166.16</v>
      </c>
      <c r="T129">
        <f t="shared" si="17"/>
        <v>169.39</v>
      </c>
    </row>
    <row r="130" spans="1:20">
      <c r="A130">
        <v>29351</v>
      </c>
      <c r="B130">
        <v>71</v>
      </c>
      <c r="C130">
        <f t="shared" si="11"/>
        <v>2</v>
      </c>
      <c r="D130">
        <v>1</v>
      </c>
      <c r="E130">
        <v>3</v>
      </c>
      <c r="F130" s="4">
        <v>23.454999999999998</v>
      </c>
      <c r="G130">
        <v>157</v>
      </c>
      <c r="H130" s="5">
        <v>3.8</v>
      </c>
      <c r="I130" s="6">
        <v>182</v>
      </c>
      <c r="J130" s="6">
        <v>87.4</v>
      </c>
      <c r="K130">
        <v>149</v>
      </c>
      <c r="L130">
        <v>6</v>
      </c>
      <c r="M130" s="5">
        <f t="shared" si="9"/>
        <v>157.30000000000001</v>
      </c>
      <c r="N130" s="5">
        <f t="shared" si="10"/>
        <v>158.30000000000001</v>
      </c>
      <c r="O130" s="5">
        <f t="shared" si="12"/>
        <v>162.69</v>
      </c>
      <c r="P130">
        <f t="shared" si="13"/>
        <v>165.56</v>
      </c>
      <c r="Q130">
        <f t="shared" si="14"/>
        <v>159.56</v>
      </c>
      <c r="R130" s="5">
        <f t="shared" si="15"/>
        <v>167.32300000000001</v>
      </c>
      <c r="S130">
        <f t="shared" si="16"/>
        <v>148.88</v>
      </c>
      <c r="T130">
        <f t="shared" si="17"/>
        <v>154.27000000000001</v>
      </c>
    </row>
    <row r="131" spans="1:20">
      <c r="A131">
        <v>29361</v>
      </c>
      <c r="B131">
        <v>50</v>
      </c>
      <c r="C131">
        <f t="shared" si="11"/>
        <v>2</v>
      </c>
      <c r="D131">
        <v>1</v>
      </c>
      <c r="E131">
        <v>2</v>
      </c>
      <c r="F131" s="4">
        <v>35.890999999999998</v>
      </c>
      <c r="G131">
        <v>185</v>
      </c>
      <c r="H131" s="5">
        <v>5.3</v>
      </c>
      <c r="I131" s="6">
        <v>182.2</v>
      </c>
      <c r="J131" s="6">
        <v>80.8</v>
      </c>
      <c r="K131">
        <v>170</v>
      </c>
      <c r="L131">
        <v>5</v>
      </c>
      <c r="M131" s="5">
        <f t="shared" si="9"/>
        <v>172</v>
      </c>
      <c r="N131" s="5">
        <f t="shared" si="10"/>
        <v>173</v>
      </c>
      <c r="O131" s="5">
        <f t="shared" si="12"/>
        <v>179.28</v>
      </c>
      <c r="P131">
        <f t="shared" si="13"/>
        <v>179</v>
      </c>
      <c r="Q131">
        <f t="shared" si="14"/>
        <v>173</v>
      </c>
      <c r="R131" s="5">
        <f t="shared" si="15"/>
        <v>179.65</v>
      </c>
      <c r="S131">
        <f t="shared" si="16"/>
        <v>164</v>
      </c>
      <c r="T131">
        <f t="shared" si="17"/>
        <v>167.5</v>
      </c>
    </row>
    <row r="132" spans="1:20">
      <c r="A132">
        <v>29371</v>
      </c>
      <c r="B132">
        <v>55</v>
      </c>
      <c r="C132">
        <f t="shared" si="11"/>
        <v>2</v>
      </c>
      <c r="D132">
        <v>1</v>
      </c>
      <c r="E132">
        <v>2</v>
      </c>
      <c r="F132" s="4">
        <v>26.794</v>
      </c>
      <c r="G132">
        <v>160</v>
      </c>
      <c r="H132" s="5">
        <v>3.2</v>
      </c>
      <c r="I132" s="6">
        <v>172.7</v>
      </c>
      <c r="J132" s="6">
        <v>83.6</v>
      </c>
      <c r="K132">
        <v>165</v>
      </c>
      <c r="L132">
        <v>5</v>
      </c>
      <c r="M132" s="5">
        <f t="shared" si="9"/>
        <v>168.5</v>
      </c>
      <c r="N132" s="5">
        <f t="shared" si="10"/>
        <v>169.5</v>
      </c>
      <c r="O132" s="5">
        <f t="shared" si="12"/>
        <v>175.32999999999998</v>
      </c>
      <c r="P132">
        <f t="shared" si="13"/>
        <v>175.8</v>
      </c>
      <c r="Q132">
        <f t="shared" si="14"/>
        <v>169.8</v>
      </c>
      <c r="R132" s="5">
        <f t="shared" si="15"/>
        <v>176.715</v>
      </c>
      <c r="S132">
        <f t="shared" si="16"/>
        <v>160.4</v>
      </c>
      <c r="T132">
        <f t="shared" si="17"/>
        <v>164.35</v>
      </c>
    </row>
    <row r="133" spans="1:20">
      <c r="A133">
        <v>29381</v>
      </c>
      <c r="B133">
        <v>23</v>
      </c>
      <c r="C133">
        <f t="shared" si="11"/>
        <v>1</v>
      </c>
      <c r="D133">
        <v>1</v>
      </c>
      <c r="E133">
        <v>3</v>
      </c>
      <c r="F133" s="4">
        <v>52.473999999999997</v>
      </c>
      <c r="G133">
        <v>198</v>
      </c>
      <c r="H133" s="5">
        <v>4.8</v>
      </c>
      <c r="I133" s="6">
        <v>179.9</v>
      </c>
      <c r="J133" s="6">
        <v>76.8</v>
      </c>
      <c r="K133">
        <v>197</v>
      </c>
      <c r="L133">
        <v>2</v>
      </c>
      <c r="M133" s="5">
        <f t="shared" ref="M133:M189" si="18">207-(0.7*B133)</f>
        <v>190.9</v>
      </c>
      <c r="N133" s="5">
        <f t="shared" ref="N133:N189" si="19">208-(0.7*B133)</f>
        <v>191.9</v>
      </c>
      <c r="O133" s="5">
        <f t="shared" si="12"/>
        <v>200.61</v>
      </c>
      <c r="P133">
        <f t="shared" si="13"/>
        <v>196.28</v>
      </c>
      <c r="Q133">
        <f t="shared" si="14"/>
        <v>190.28</v>
      </c>
      <c r="R133" s="5">
        <f t="shared" si="15"/>
        <v>195.499</v>
      </c>
      <c r="S133">
        <f t="shared" si="16"/>
        <v>183.44</v>
      </c>
      <c r="T133">
        <f t="shared" si="17"/>
        <v>184.51</v>
      </c>
    </row>
    <row r="134" spans="1:20">
      <c r="A134">
        <v>29391</v>
      </c>
      <c r="B134">
        <v>53</v>
      </c>
      <c r="C134">
        <f t="shared" si="11"/>
        <v>2</v>
      </c>
      <c r="D134">
        <v>1</v>
      </c>
      <c r="E134">
        <v>2</v>
      </c>
      <c r="F134" s="4">
        <v>35.823</v>
      </c>
      <c r="G134">
        <v>162</v>
      </c>
      <c r="H134" s="5">
        <v>5.0999999999999996</v>
      </c>
      <c r="I134" s="6">
        <v>182.9</v>
      </c>
      <c r="J134" s="6">
        <v>79</v>
      </c>
      <c r="K134">
        <v>167</v>
      </c>
      <c r="L134">
        <v>5</v>
      </c>
      <c r="M134" s="5">
        <f t="shared" si="18"/>
        <v>169.9</v>
      </c>
      <c r="N134" s="5">
        <f t="shared" si="19"/>
        <v>170.9</v>
      </c>
      <c r="O134" s="5">
        <f t="shared" si="12"/>
        <v>176.91</v>
      </c>
      <c r="P134">
        <f t="shared" si="13"/>
        <v>177.07999999999998</v>
      </c>
      <c r="Q134">
        <f t="shared" si="14"/>
        <v>171.07999999999998</v>
      </c>
      <c r="R134" s="5">
        <f t="shared" si="15"/>
        <v>177.88900000000001</v>
      </c>
      <c r="S134">
        <f t="shared" si="16"/>
        <v>161.84</v>
      </c>
      <c r="T134">
        <f t="shared" si="17"/>
        <v>165.61</v>
      </c>
    </row>
    <row r="135" spans="1:20">
      <c r="A135">
        <v>29401</v>
      </c>
      <c r="B135">
        <v>59</v>
      </c>
      <c r="C135">
        <f t="shared" si="11"/>
        <v>2</v>
      </c>
      <c r="D135">
        <v>1</v>
      </c>
      <c r="E135">
        <v>2</v>
      </c>
      <c r="F135" s="4">
        <v>32.098999999999997</v>
      </c>
      <c r="G135">
        <v>182</v>
      </c>
      <c r="H135" s="5">
        <v>3.4</v>
      </c>
      <c r="I135" s="6">
        <v>175.6</v>
      </c>
      <c r="J135" s="6">
        <v>81</v>
      </c>
      <c r="K135">
        <v>161</v>
      </c>
      <c r="L135">
        <v>5</v>
      </c>
      <c r="M135" s="5">
        <f t="shared" si="18"/>
        <v>165.7</v>
      </c>
      <c r="N135" s="5">
        <f t="shared" si="19"/>
        <v>166.7</v>
      </c>
      <c r="O135" s="5">
        <f t="shared" si="12"/>
        <v>172.17000000000002</v>
      </c>
      <c r="P135">
        <f t="shared" si="13"/>
        <v>173.24</v>
      </c>
      <c r="Q135">
        <f t="shared" si="14"/>
        <v>167.24</v>
      </c>
      <c r="R135" s="5">
        <f t="shared" si="15"/>
        <v>174.36700000000002</v>
      </c>
      <c r="S135">
        <f t="shared" si="16"/>
        <v>157.52000000000001</v>
      </c>
      <c r="T135">
        <f t="shared" si="17"/>
        <v>161.82999999999998</v>
      </c>
    </row>
    <row r="136" spans="1:20">
      <c r="A136">
        <v>29411</v>
      </c>
      <c r="B136">
        <v>51</v>
      </c>
      <c r="C136">
        <f t="shared" si="11"/>
        <v>2</v>
      </c>
      <c r="D136">
        <v>1</v>
      </c>
      <c r="E136">
        <v>4</v>
      </c>
      <c r="F136" s="4">
        <v>43.89</v>
      </c>
      <c r="G136">
        <v>175</v>
      </c>
      <c r="H136" s="5">
        <v>2.9</v>
      </c>
      <c r="I136" s="6">
        <v>169.3</v>
      </c>
      <c r="J136" s="6">
        <v>76.099999999999994</v>
      </c>
      <c r="K136">
        <v>169</v>
      </c>
      <c r="L136">
        <v>5</v>
      </c>
      <c r="M136" s="5">
        <f t="shared" si="18"/>
        <v>171.3</v>
      </c>
      <c r="N136" s="5">
        <f t="shared" si="19"/>
        <v>172.3</v>
      </c>
      <c r="O136" s="5">
        <f t="shared" si="12"/>
        <v>178.49</v>
      </c>
      <c r="P136">
        <f t="shared" si="13"/>
        <v>178.36</v>
      </c>
      <c r="Q136">
        <f t="shared" si="14"/>
        <v>172.36</v>
      </c>
      <c r="R136" s="5">
        <f t="shared" si="15"/>
        <v>179.06299999999999</v>
      </c>
      <c r="S136">
        <f t="shared" si="16"/>
        <v>163.28</v>
      </c>
      <c r="T136">
        <f t="shared" si="17"/>
        <v>166.87</v>
      </c>
    </row>
    <row r="137" spans="1:20">
      <c r="A137">
        <v>29421</v>
      </c>
      <c r="B137">
        <v>60</v>
      </c>
      <c r="C137">
        <f t="shared" si="11"/>
        <v>2</v>
      </c>
      <c r="D137">
        <v>1</v>
      </c>
      <c r="E137">
        <v>3</v>
      </c>
      <c r="F137" s="4">
        <v>27.125</v>
      </c>
      <c r="G137">
        <v>162</v>
      </c>
      <c r="H137" s="5">
        <v>3.2</v>
      </c>
      <c r="I137" s="6">
        <v>179</v>
      </c>
      <c r="J137" s="6">
        <v>80</v>
      </c>
      <c r="K137">
        <v>160</v>
      </c>
      <c r="L137">
        <v>6</v>
      </c>
      <c r="M137" s="5">
        <f t="shared" si="18"/>
        <v>165</v>
      </c>
      <c r="N137" s="5">
        <f t="shared" si="19"/>
        <v>166</v>
      </c>
      <c r="O137" s="5">
        <f t="shared" si="12"/>
        <v>171.38</v>
      </c>
      <c r="P137">
        <f t="shared" si="13"/>
        <v>172.6</v>
      </c>
      <c r="Q137">
        <f t="shared" si="14"/>
        <v>166.6</v>
      </c>
      <c r="R137" s="5">
        <f t="shared" si="15"/>
        <v>173.78</v>
      </c>
      <c r="S137">
        <f t="shared" si="16"/>
        <v>156.80000000000001</v>
      </c>
      <c r="T137">
        <f t="shared" si="17"/>
        <v>161.19999999999999</v>
      </c>
    </row>
    <row r="138" spans="1:20">
      <c r="A138">
        <v>29431</v>
      </c>
      <c r="B138">
        <v>46</v>
      </c>
      <c r="C138">
        <f t="shared" si="11"/>
        <v>2</v>
      </c>
      <c r="D138">
        <v>1</v>
      </c>
      <c r="E138">
        <v>4</v>
      </c>
      <c r="F138" s="4">
        <v>46.518000000000001</v>
      </c>
      <c r="G138">
        <v>192</v>
      </c>
      <c r="H138" s="5">
        <v>3.5</v>
      </c>
      <c r="I138" s="6">
        <v>170.6</v>
      </c>
      <c r="J138" s="6">
        <v>67.5</v>
      </c>
      <c r="K138">
        <v>174</v>
      </c>
      <c r="L138">
        <v>4</v>
      </c>
      <c r="M138" s="5">
        <f t="shared" si="18"/>
        <v>174.8</v>
      </c>
      <c r="N138" s="5">
        <f t="shared" si="19"/>
        <v>175.8</v>
      </c>
      <c r="O138" s="5">
        <f t="shared" si="12"/>
        <v>182.44</v>
      </c>
      <c r="P138">
        <f t="shared" si="13"/>
        <v>181.56</v>
      </c>
      <c r="Q138">
        <f t="shared" si="14"/>
        <v>175.56</v>
      </c>
      <c r="R138" s="5">
        <f t="shared" si="15"/>
        <v>181.99799999999999</v>
      </c>
      <c r="S138">
        <f t="shared" si="16"/>
        <v>166.88</v>
      </c>
      <c r="T138">
        <f t="shared" si="17"/>
        <v>170.02</v>
      </c>
    </row>
    <row r="139" spans="1:20">
      <c r="A139">
        <v>29441</v>
      </c>
      <c r="B139">
        <v>62</v>
      </c>
      <c r="C139">
        <f t="shared" si="11"/>
        <v>2</v>
      </c>
      <c r="D139">
        <v>1</v>
      </c>
      <c r="E139">
        <v>2</v>
      </c>
      <c r="F139" s="4">
        <v>29.148</v>
      </c>
      <c r="G139">
        <v>165</v>
      </c>
      <c r="H139" s="5">
        <v>4</v>
      </c>
      <c r="I139" s="6">
        <v>174.8</v>
      </c>
      <c r="J139" s="6">
        <v>89.2</v>
      </c>
      <c r="K139">
        <v>158</v>
      </c>
      <c r="L139">
        <v>6</v>
      </c>
      <c r="M139" s="5">
        <f t="shared" si="18"/>
        <v>163.6</v>
      </c>
      <c r="N139" s="5">
        <f t="shared" si="19"/>
        <v>164.6</v>
      </c>
      <c r="O139" s="5">
        <f t="shared" si="12"/>
        <v>169.8</v>
      </c>
      <c r="P139">
        <f t="shared" si="13"/>
        <v>171.32</v>
      </c>
      <c r="Q139">
        <f t="shared" si="14"/>
        <v>165.32</v>
      </c>
      <c r="R139" s="5">
        <f t="shared" si="15"/>
        <v>172.60599999999999</v>
      </c>
      <c r="S139">
        <f t="shared" si="16"/>
        <v>155.36000000000001</v>
      </c>
      <c r="T139">
        <f t="shared" si="17"/>
        <v>159.94</v>
      </c>
    </row>
    <row r="140" spans="1:20">
      <c r="A140">
        <v>29451</v>
      </c>
      <c r="B140">
        <v>27</v>
      </c>
      <c r="C140">
        <f t="shared" si="11"/>
        <v>1</v>
      </c>
      <c r="D140">
        <v>1</v>
      </c>
      <c r="E140">
        <v>4</v>
      </c>
      <c r="F140" s="4">
        <v>59.661000000000001</v>
      </c>
      <c r="G140">
        <v>187</v>
      </c>
      <c r="H140" s="5">
        <v>4.8</v>
      </c>
      <c r="I140" s="6">
        <v>177</v>
      </c>
      <c r="J140" s="6">
        <v>70.900000000000006</v>
      </c>
      <c r="K140">
        <v>193</v>
      </c>
      <c r="L140">
        <v>2</v>
      </c>
      <c r="M140" s="5">
        <f t="shared" si="18"/>
        <v>188.1</v>
      </c>
      <c r="N140" s="5">
        <f t="shared" si="19"/>
        <v>189.1</v>
      </c>
      <c r="O140" s="5">
        <f t="shared" si="12"/>
        <v>197.45</v>
      </c>
      <c r="P140">
        <f t="shared" si="13"/>
        <v>193.72</v>
      </c>
      <c r="Q140">
        <f t="shared" si="14"/>
        <v>187.72</v>
      </c>
      <c r="R140" s="5">
        <f t="shared" si="15"/>
        <v>193.15100000000001</v>
      </c>
      <c r="S140">
        <f t="shared" si="16"/>
        <v>180.56</v>
      </c>
      <c r="T140">
        <f t="shared" si="17"/>
        <v>181.99</v>
      </c>
    </row>
    <row r="141" spans="1:20">
      <c r="A141">
        <v>29461</v>
      </c>
      <c r="B141">
        <v>27</v>
      </c>
      <c r="C141">
        <f t="shared" si="11"/>
        <v>1</v>
      </c>
      <c r="D141">
        <v>1</v>
      </c>
      <c r="E141">
        <v>4</v>
      </c>
      <c r="F141" s="4">
        <v>54.981999999999999</v>
      </c>
      <c r="G141">
        <v>188</v>
      </c>
      <c r="H141" s="5"/>
      <c r="I141" s="6"/>
      <c r="J141" s="6"/>
      <c r="K141">
        <v>193</v>
      </c>
      <c r="L141">
        <v>2</v>
      </c>
      <c r="M141" s="5">
        <f t="shared" si="18"/>
        <v>188.1</v>
      </c>
      <c r="N141" s="5">
        <f t="shared" si="19"/>
        <v>189.1</v>
      </c>
      <c r="O141" s="5">
        <f t="shared" si="12"/>
        <v>197.45</v>
      </c>
      <c r="P141">
        <f t="shared" si="13"/>
        <v>193.72</v>
      </c>
      <c r="Q141">
        <f t="shared" si="14"/>
        <v>187.72</v>
      </c>
      <c r="R141" s="5">
        <f t="shared" si="15"/>
        <v>193.15100000000001</v>
      </c>
      <c r="S141">
        <f t="shared" si="16"/>
        <v>180.56</v>
      </c>
      <c r="T141">
        <f t="shared" si="17"/>
        <v>181.99</v>
      </c>
    </row>
    <row r="142" spans="1:20">
      <c r="A142">
        <v>29471</v>
      </c>
      <c r="B142">
        <v>33</v>
      </c>
      <c r="C142">
        <f t="shared" si="11"/>
        <v>1</v>
      </c>
      <c r="D142">
        <v>1</v>
      </c>
      <c r="E142">
        <v>4</v>
      </c>
      <c r="F142" s="4">
        <v>45.823</v>
      </c>
      <c r="G142">
        <v>185</v>
      </c>
      <c r="H142" s="5"/>
      <c r="I142" s="6"/>
      <c r="J142" s="6"/>
      <c r="K142">
        <v>187</v>
      </c>
      <c r="L142">
        <v>3</v>
      </c>
      <c r="M142" s="5">
        <f t="shared" si="18"/>
        <v>183.9</v>
      </c>
      <c r="N142" s="5">
        <f t="shared" si="19"/>
        <v>184.9</v>
      </c>
      <c r="O142" s="5">
        <f t="shared" si="12"/>
        <v>192.71</v>
      </c>
      <c r="P142">
        <f t="shared" si="13"/>
        <v>189.88</v>
      </c>
      <c r="Q142">
        <f t="shared" si="14"/>
        <v>183.88</v>
      </c>
      <c r="R142" s="5">
        <f t="shared" si="15"/>
        <v>189.62899999999999</v>
      </c>
      <c r="S142">
        <f t="shared" si="16"/>
        <v>176.24</v>
      </c>
      <c r="T142">
        <f t="shared" si="17"/>
        <v>178.21</v>
      </c>
    </row>
    <row r="143" spans="1:20">
      <c r="A143">
        <v>29482</v>
      </c>
      <c r="B143">
        <v>21</v>
      </c>
      <c r="C143">
        <f t="shared" si="11"/>
        <v>1</v>
      </c>
      <c r="D143">
        <v>2</v>
      </c>
      <c r="E143">
        <v>3</v>
      </c>
      <c r="F143" s="4">
        <v>42.609000000000002</v>
      </c>
      <c r="G143">
        <v>204</v>
      </c>
      <c r="H143" s="5"/>
      <c r="I143" s="6"/>
      <c r="J143" s="6"/>
      <c r="K143">
        <v>199</v>
      </c>
      <c r="L143">
        <v>2</v>
      </c>
      <c r="M143" s="5">
        <f t="shared" si="18"/>
        <v>192.3</v>
      </c>
      <c r="N143" s="5">
        <f t="shared" si="19"/>
        <v>193.3</v>
      </c>
      <c r="O143" s="5">
        <f t="shared" si="12"/>
        <v>202.19</v>
      </c>
      <c r="P143">
        <f t="shared" si="13"/>
        <v>197.56</v>
      </c>
      <c r="Q143">
        <f t="shared" si="14"/>
        <v>191.56</v>
      </c>
      <c r="R143" s="5">
        <f t="shared" si="15"/>
        <v>196.673</v>
      </c>
      <c r="S143">
        <f t="shared" si="16"/>
        <v>184.88</v>
      </c>
      <c r="T143">
        <f t="shared" si="17"/>
        <v>185.77</v>
      </c>
    </row>
    <row r="144" spans="1:20">
      <c r="A144">
        <v>29502</v>
      </c>
      <c r="B144">
        <v>27</v>
      </c>
      <c r="C144">
        <f t="shared" si="11"/>
        <v>1</v>
      </c>
      <c r="D144">
        <v>2</v>
      </c>
      <c r="E144">
        <v>3</v>
      </c>
      <c r="F144" s="4">
        <v>50.085000000000001</v>
      </c>
      <c r="G144">
        <v>190</v>
      </c>
      <c r="H144" s="5"/>
      <c r="I144" s="6"/>
      <c r="J144" s="6"/>
      <c r="K144">
        <v>193</v>
      </c>
      <c r="L144">
        <v>2</v>
      </c>
      <c r="M144" s="5">
        <f t="shared" si="18"/>
        <v>188.1</v>
      </c>
      <c r="N144" s="5">
        <f t="shared" si="19"/>
        <v>189.1</v>
      </c>
      <c r="O144" s="5">
        <f t="shared" si="12"/>
        <v>197.45</v>
      </c>
      <c r="P144">
        <f t="shared" si="13"/>
        <v>193.72</v>
      </c>
      <c r="Q144">
        <f t="shared" si="14"/>
        <v>187.72</v>
      </c>
      <c r="R144" s="5">
        <f t="shared" si="15"/>
        <v>193.15100000000001</v>
      </c>
      <c r="S144">
        <f t="shared" si="16"/>
        <v>180.56</v>
      </c>
      <c r="T144">
        <f t="shared" si="17"/>
        <v>181.99</v>
      </c>
    </row>
    <row r="145" spans="1:20">
      <c r="A145">
        <v>29512</v>
      </c>
      <c r="B145">
        <v>23</v>
      </c>
      <c r="C145">
        <f t="shared" si="11"/>
        <v>1</v>
      </c>
      <c r="D145">
        <v>2</v>
      </c>
      <c r="E145">
        <v>4</v>
      </c>
      <c r="F145" s="4">
        <v>40.731000000000002</v>
      </c>
      <c r="G145">
        <v>195</v>
      </c>
      <c r="H145" s="5">
        <v>4.0999999999999996</v>
      </c>
      <c r="I145" s="6">
        <v>175.5</v>
      </c>
      <c r="J145" s="6">
        <v>76.599999999999994</v>
      </c>
      <c r="K145">
        <v>197</v>
      </c>
      <c r="L145">
        <v>2</v>
      </c>
      <c r="M145" s="5">
        <f t="shared" si="18"/>
        <v>190.9</v>
      </c>
      <c r="N145" s="5">
        <f t="shared" si="19"/>
        <v>191.9</v>
      </c>
      <c r="O145" s="5">
        <f t="shared" si="12"/>
        <v>200.61</v>
      </c>
      <c r="P145">
        <f t="shared" si="13"/>
        <v>196.28</v>
      </c>
      <c r="Q145">
        <f t="shared" si="14"/>
        <v>190.28</v>
      </c>
      <c r="R145" s="5">
        <f t="shared" si="15"/>
        <v>195.499</v>
      </c>
      <c r="S145">
        <f t="shared" si="16"/>
        <v>183.44</v>
      </c>
      <c r="T145">
        <f t="shared" si="17"/>
        <v>184.51</v>
      </c>
    </row>
    <row r="146" spans="1:20">
      <c r="A146">
        <v>29521</v>
      </c>
      <c r="B146">
        <v>49</v>
      </c>
      <c r="C146">
        <f t="shared" si="11"/>
        <v>2</v>
      </c>
      <c r="D146">
        <v>1</v>
      </c>
      <c r="E146">
        <v>2</v>
      </c>
      <c r="F146" s="4">
        <v>44.219000000000001</v>
      </c>
      <c r="G146">
        <v>198</v>
      </c>
      <c r="H146" s="5">
        <v>3.8</v>
      </c>
      <c r="I146" s="6">
        <v>169.3</v>
      </c>
      <c r="J146" s="6">
        <v>64</v>
      </c>
      <c r="K146">
        <v>171</v>
      </c>
      <c r="L146">
        <v>4</v>
      </c>
      <c r="M146" s="5">
        <f t="shared" si="18"/>
        <v>172.7</v>
      </c>
      <c r="N146" s="5">
        <f t="shared" si="19"/>
        <v>173.7</v>
      </c>
      <c r="O146" s="5">
        <f t="shared" si="12"/>
        <v>180.07</v>
      </c>
      <c r="P146">
        <f t="shared" si="13"/>
        <v>179.64</v>
      </c>
      <c r="Q146">
        <f t="shared" si="14"/>
        <v>173.64</v>
      </c>
      <c r="R146" s="5">
        <f t="shared" si="15"/>
        <v>180.23699999999999</v>
      </c>
      <c r="S146">
        <f t="shared" si="16"/>
        <v>164.72</v>
      </c>
      <c r="T146">
        <f t="shared" si="17"/>
        <v>168.13</v>
      </c>
    </row>
    <row r="147" spans="1:20">
      <c r="A147">
        <v>29531</v>
      </c>
      <c r="B147">
        <v>45</v>
      </c>
      <c r="C147">
        <f t="shared" si="11"/>
        <v>2</v>
      </c>
      <c r="D147">
        <v>1</v>
      </c>
      <c r="E147">
        <v>4</v>
      </c>
      <c r="F147" s="4">
        <v>45.585999999999999</v>
      </c>
      <c r="G147">
        <v>183</v>
      </c>
      <c r="H147" s="5">
        <v>4.9000000000000004</v>
      </c>
      <c r="I147" s="6">
        <v>188.5</v>
      </c>
      <c r="J147" s="6">
        <v>75.900000000000006</v>
      </c>
      <c r="K147">
        <v>175</v>
      </c>
      <c r="L147">
        <v>4</v>
      </c>
      <c r="M147" s="5">
        <f t="shared" si="18"/>
        <v>175.5</v>
      </c>
      <c r="N147" s="5">
        <f t="shared" si="19"/>
        <v>176.5</v>
      </c>
      <c r="O147" s="5">
        <f t="shared" si="12"/>
        <v>183.23</v>
      </c>
      <c r="P147">
        <f t="shared" si="13"/>
        <v>182.2</v>
      </c>
      <c r="Q147">
        <f t="shared" si="14"/>
        <v>176.2</v>
      </c>
      <c r="R147" s="5">
        <f t="shared" si="15"/>
        <v>182.58500000000001</v>
      </c>
      <c r="S147">
        <f t="shared" si="16"/>
        <v>167.6</v>
      </c>
      <c r="T147">
        <f t="shared" si="17"/>
        <v>170.65</v>
      </c>
    </row>
    <row r="148" spans="1:20">
      <c r="A148">
        <v>29542</v>
      </c>
      <c r="B148">
        <v>50</v>
      </c>
      <c r="C148">
        <f t="shared" si="11"/>
        <v>2</v>
      </c>
      <c r="D148">
        <v>2</v>
      </c>
      <c r="E148">
        <v>2</v>
      </c>
      <c r="F148" s="4">
        <v>31.826000000000001</v>
      </c>
      <c r="G148">
        <v>150</v>
      </c>
      <c r="H148" s="5">
        <v>3.6</v>
      </c>
      <c r="I148" s="6">
        <v>167</v>
      </c>
      <c r="J148" s="6">
        <v>57.5</v>
      </c>
      <c r="K148">
        <v>170</v>
      </c>
      <c r="L148">
        <v>5</v>
      </c>
      <c r="M148" s="5">
        <f t="shared" si="18"/>
        <v>172</v>
      </c>
      <c r="N148" s="5">
        <f t="shared" si="19"/>
        <v>173</v>
      </c>
      <c r="O148" s="5">
        <f t="shared" si="12"/>
        <v>179.28</v>
      </c>
      <c r="P148">
        <f t="shared" si="13"/>
        <v>179</v>
      </c>
      <c r="Q148">
        <f t="shared" si="14"/>
        <v>173</v>
      </c>
      <c r="R148" s="5">
        <f t="shared" si="15"/>
        <v>179.65</v>
      </c>
      <c r="S148">
        <f t="shared" si="16"/>
        <v>164</v>
      </c>
      <c r="T148">
        <f t="shared" si="17"/>
        <v>167.5</v>
      </c>
    </row>
    <row r="149" spans="1:20">
      <c r="A149">
        <v>29552</v>
      </c>
      <c r="B149">
        <v>40</v>
      </c>
      <c r="C149">
        <f t="shared" si="11"/>
        <v>1</v>
      </c>
      <c r="D149">
        <v>2</v>
      </c>
      <c r="E149">
        <v>4</v>
      </c>
      <c r="F149" s="4">
        <v>31.731999999999999</v>
      </c>
      <c r="G149">
        <v>206</v>
      </c>
      <c r="H149" s="5"/>
      <c r="I149" s="6"/>
      <c r="J149" s="6"/>
      <c r="K149">
        <v>180</v>
      </c>
      <c r="L149">
        <v>4</v>
      </c>
      <c r="M149" s="5">
        <f t="shared" si="18"/>
        <v>179</v>
      </c>
      <c r="N149" s="5">
        <f t="shared" si="19"/>
        <v>180</v>
      </c>
      <c r="O149" s="5">
        <f t="shared" si="12"/>
        <v>187.18</v>
      </c>
      <c r="P149">
        <f t="shared" si="13"/>
        <v>185.4</v>
      </c>
      <c r="Q149">
        <f t="shared" si="14"/>
        <v>179.4</v>
      </c>
      <c r="R149" s="5">
        <f t="shared" si="15"/>
        <v>185.52</v>
      </c>
      <c r="S149">
        <f t="shared" si="16"/>
        <v>171.2</v>
      </c>
      <c r="T149">
        <f t="shared" si="17"/>
        <v>173.8</v>
      </c>
    </row>
    <row r="150" spans="1:20">
      <c r="A150">
        <v>29561</v>
      </c>
      <c r="B150">
        <v>44</v>
      </c>
      <c r="C150">
        <f t="shared" si="11"/>
        <v>2</v>
      </c>
      <c r="D150">
        <v>1</v>
      </c>
      <c r="E150">
        <v>4</v>
      </c>
      <c r="F150" s="4">
        <v>35.267000000000003</v>
      </c>
      <c r="G150">
        <v>215</v>
      </c>
      <c r="H150" s="5">
        <v>3.9</v>
      </c>
      <c r="I150" s="6">
        <v>180.3</v>
      </c>
      <c r="J150" s="6">
        <v>86.2</v>
      </c>
      <c r="K150">
        <v>176</v>
      </c>
      <c r="L150">
        <v>4</v>
      </c>
      <c r="M150" s="5">
        <f t="shared" si="18"/>
        <v>176.2</v>
      </c>
      <c r="N150" s="5">
        <f t="shared" si="19"/>
        <v>177.2</v>
      </c>
      <c r="O150" s="5">
        <f t="shared" si="12"/>
        <v>184.01999999999998</v>
      </c>
      <c r="P150">
        <f t="shared" si="13"/>
        <v>182.84</v>
      </c>
      <c r="Q150">
        <f t="shared" si="14"/>
        <v>176.84</v>
      </c>
      <c r="R150" s="5">
        <f t="shared" si="15"/>
        <v>183.172</v>
      </c>
      <c r="S150">
        <f t="shared" si="16"/>
        <v>168.32</v>
      </c>
      <c r="T150">
        <f t="shared" si="17"/>
        <v>171.28</v>
      </c>
    </row>
    <row r="151" spans="1:20">
      <c r="A151">
        <v>29571</v>
      </c>
      <c r="B151">
        <v>44</v>
      </c>
      <c r="C151">
        <f t="shared" ref="C151:C214" si="20">IF(B151&gt;40,2,1)</f>
        <v>2</v>
      </c>
      <c r="D151">
        <v>1</v>
      </c>
      <c r="E151">
        <v>3</v>
      </c>
      <c r="F151" s="4">
        <v>49.732999999999997</v>
      </c>
      <c r="G151">
        <v>189</v>
      </c>
      <c r="H151" s="5">
        <v>5.0999999999999996</v>
      </c>
      <c r="I151" s="6">
        <v>178.6</v>
      </c>
      <c r="J151" s="6">
        <v>75</v>
      </c>
      <c r="K151">
        <v>176</v>
      </c>
      <c r="L151">
        <v>4</v>
      </c>
      <c r="M151" s="5">
        <f t="shared" si="18"/>
        <v>176.2</v>
      </c>
      <c r="N151" s="5">
        <f t="shared" si="19"/>
        <v>177.2</v>
      </c>
      <c r="O151" s="5">
        <f t="shared" ref="O151:O214" si="21">218.78-(0.79*B151)</f>
        <v>184.01999999999998</v>
      </c>
      <c r="P151">
        <f t="shared" ref="P151:P214" si="22">211-(0.64*B151)</f>
        <v>182.84</v>
      </c>
      <c r="Q151">
        <f t="shared" ref="Q151:Q214" si="23">205-(0.64*B151)</f>
        <v>176.84</v>
      </c>
      <c r="R151" s="5">
        <f t="shared" ref="R151:R214" si="24">209-(0.587*B151)</f>
        <v>183.172</v>
      </c>
      <c r="S151">
        <f t="shared" ref="S151:S214" si="25">200-(0.72*B151)</f>
        <v>168.32</v>
      </c>
      <c r="T151">
        <f t="shared" ref="T151:T214" si="26">199-(0.63*B151)</f>
        <v>171.28</v>
      </c>
    </row>
    <row r="152" spans="1:20">
      <c r="A152">
        <v>29581</v>
      </c>
      <c r="B152">
        <v>39</v>
      </c>
      <c r="C152">
        <f t="shared" si="20"/>
        <v>1</v>
      </c>
      <c r="D152">
        <v>1</v>
      </c>
      <c r="E152">
        <v>2</v>
      </c>
      <c r="F152" s="4">
        <v>35.122999999999998</v>
      </c>
      <c r="G152">
        <v>187</v>
      </c>
      <c r="H152" s="5">
        <v>3.9</v>
      </c>
      <c r="I152" s="6">
        <v>175</v>
      </c>
      <c r="J152" s="6">
        <v>89.4</v>
      </c>
      <c r="K152">
        <v>181</v>
      </c>
      <c r="L152">
        <v>3</v>
      </c>
      <c r="M152" s="5">
        <f t="shared" si="18"/>
        <v>179.7</v>
      </c>
      <c r="N152" s="5">
        <f t="shared" si="19"/>
        <v>180.7</v>
      </c>
      <c r="O152" s="5">
        <f t="shared" si="21"/>
        <v>187.97</v>
      </c>
      <c r="P152">
        <f t="shared" si="22"/>
        <v>186.04</v>
      </c>
      <c r="Q152">
        <f t="shared" si="23"/>
        <v>180.04</v>
      </c>
      <c r="R152" s="5">
        <f t="shared" si="24"/>
        <v>186.107</v>
      </c>
      <c r="S152">
        <f t="shared" si="25"/>
        <v>171.92000000000002</v>
      </c>
      <c r="T152">
        <f t="shared" si="26"/>
        <v>174.43</v>
      </c>
    </row>
    <row r="153" spans="1:20">
      <c r="A153">
        <v>29591</v>
      </c>
      <c r="B153">
        <v>37</v>
      </c>
      <c r="C153">
        <f t="shared" si="20"/>
        <v>1</v>
      </c>
      <c r="D153">
        <v>1</v>
      </c>
      <c r="E153">
        <v>2</v>
      </c>
      <c r="F153" s="4">
        <v>43.338000000000001</v>
      </c>
      <c r="G153">
        <v>198</v>
      </c>
      <c r="H153" s="5">
        <v>4.2</v>
      </c>
      <c r="I153" s="6">
        <v>169.3</v>
      </c>
      <c r="J153" s="6">
        <v>71.3</v>
      </c>
      <c r="K153">
        <v>183</v>
      </c>
      <c r="L153">
        <v>3</v>
      </c>
      <c r="M153" s="5">
        <f t="shared" si="18"/>
        <v>181.1</v>
      </c>
      <c r="N153" s="5">
        <f t="shared" si="19"/>
        <v>182.1</v>
      </c>
      <c r="O153" s="5">
        <f t="shared" si="21"/>
        <v>189.55</v>
      </c>
      <c r="P153">
        <f t="shared" si="22"/>
        <v>187.32</v>
      </c>
      <c r="Q153">
        <f t="shared" si="23"/>
        <v>181.32</v>
      </c>
      <c r="R153" s="5">
        <f t="shared" si="24"/>
        <v>187.28100000000001</v>
      </c>
      <c r="S153">
        <f t="shared" si="25"/>
        <v>173.36</v>
      </c>
      <c r="T153">
        <f t="shared" si="26"/>
        <v>175.69</v>
      </c>
    </row>
    <row r="154" spans="1:20">
      <c r="A154">
        <v>29601</v>
      </c>
      <c r="B154">
        <v>46</v>
      </c>
      <c r="C154">
        <f t="shared" si="20"/>
        <v>2</v>
      </c>
      <c r="D154">
        <v>1</v>
      </c>
      <c r="E154">
        <v>2</v>
      </c>
      <c r="F154" s="4">
        <v>39.682000000000002</v>
      </c>
      <c r="G154">
        <v>195</v>
      </c>
      <c r="H154" s="5">
        <v>5.3</v>
      </c>
      <c r="I154" s="6">
        <v>189.4</v>
      </c>
      <c r="J154" s="6">
        <v>88.2</v>
      </c>
      <c r="K154">
        <v>174</v>
      </c>
      <c r="L154">
        <v>4</v>
      </c>
      <c r="M154" s="5">
        <f t="shared" si="18"/>
        <v>174.8</v>
      </c>
      <c r="N154" s="5">
        <f t="shared" si="19"/>
        <v>175.8</v>
      </c>
      <c r="O154" s="5">
        <f t="shared" si="21"/>
        <v>182.44</v>
      </c>
      <c r="P154">
        <f t="shared" si="22"/>
        <v>181.56</v>
      </c>
      <c r="Q154">
        <f t="shared" si="23"/>
        <v>175.56</v>
      </c>
      <c r="R154" s="5">
        <f t="shared" si="24"/>
        <v>181.99799999999999</v>
      </c>
      <c r="S154">
        <f t="shared" si="25"/>
        <v>166.88</v>
      </c>
      <c r="T154">
        <f t="shared" si="26"/>
        <v>170.02</v>
      </c>
    </row>
    <row r="155" spans="1:20">
      <c r="A155">
        <v>29611</v>
      </c>
      <c r="B155">
        <v>50</v>
      </c>
      <c r="C155">
        <f t="shared" si="20"/>
        <v>2</v>
      </c>
      <c r="D155">
        <v>1</v>
      </c>
      <c r="E155">
        <v>2</v>
      </c>
      <c r="F155" s="4">
        <v>31.992000000000001</v>
      </c>
      <c r="G155">
        <v>176</v>
      </c>
      <c r="H155" s="5">
        <v>4.3</v>
      </c>
      <c r="I155" s="6">
        <v>184.8</v>
      </c>
      <c r="J155" s="6">
        <v>96.9</v>
      </c>
      <c r="K155">
        <v>170</v>
      </c>
      <c r="L155">
        <v>5</v>
      </c>
      <c r="M155" s="5">
        <f t="shared" si="18"/>
        <v>172</v>
      </c>
      <c r="N155" s="5">
        <f t="shared" si="19"/>
        <v>173</v>
      </c>
      <c r="O155" s="5">
        <f t="shared" si="21"/>
        <v>179.28</v>
      </c>
      <c r="P155">
        <f t="shared" si="22"/>
        <v>179</v>
      </c>
      <c r="Q155">
        <f t="shared" si="23"/>
        <v>173</v>
      </c>
      <c r="R155" s="5">
        <f t="shared" si="24"/>
        <v>179.65</v>
      </c>
      <c r="S155">
        <f t="shared" si="25"/>
        <v>164</v>
      </c>
      <c r="T155">
        <f t="shared" si="26"/>
        <v>167.5</v>
      </c>
    </row>
    <row r="156" spans="1:20">
      <c r="A156">
        <v>29622</v>
      </c>
      <c r="B156">
        <v>19</v>
      </c>
      <c r="C156">
        <f t="shared" si="20"/>
        <v>1</v>
      </c>
      <c r="D156">
        <v>2</v>
      </c>
      <c r="E156">
        <v>2</v>
      </c>
      <c r="F156" s="4">
        <v>41.654000000000003</v>
      </c>
      <c r="G156">
        <v>192</v>
      </c>
      <c r="H156" s="5">
        <v>3</v>
      </c>
      <c r="I156" s="6">
        <v>163</v>
      </c>
      <c r="J156" s="6">
        <v>65.3</v>
      </c>
      <c r="K156">
        <v>201</v>
      </c>
      <c r="L156">
        <v>2</v>
      </c>
      <c r="M156" s="5">
        <f t="shared" si="18"/>
        <v>193.7</v>
      </c>
      <c r="N156" s="5">
        <f t="shared" si="19"/>
        <v>194.7</v>
      </c>
      <c r="O156" s="5">
        <f t="shared" si="21"/>
        <v>203.77</v>
      </c>
      <c r="P156">
        <f t="shared" si="22"/>
        <v>198.84</v>
      </c>
      <c r="Q156">
        <f t="shared" si="23"/>
        <v>192.84</v>
      </c>
      <c r="R156" s="5">
        <f t="shared" si="24"/>
        <v>197.84700000000001</v>
      </c>
      <c r="S156">
        <f t="shared" si="25"/>
        <v>186.32</v>
      </c>
      <c r="T156">
        <f t="shared" si="26"/>
        <v>187.03</v>
      </c>
    </row>
    <row r="157" spans="1:20">
      <c r="A157">
        <v>29631</v>
      </c>
      <c r="B157">
        <v>42</v>
      </c>
      <c r="C157">
        <f t="shared" si="20"/>
        <v>2</v>
      </c>
      <c r="D157">
        <v>1</v>
      </c>
      <c r="E157">
        <v>4</v>
      </c>
      <c r="F157" s="4">
        <v>59.917999999999999</v>
      </c>
      <c r="G157">
        <v>180</v>
      </c>
      <c r="H157" s="5">
        <v>4.9000000000000004</v>
      </c>
      <c r="I157" s="6">
        <v>177.3</v>
      </c>
      <c r="J157" s="6">
        <v>73.599999999999994</v>
      </c>
      <c r="K157">
        <v>178</v>
      </c>
      <c r="L157">
        <v>4</v>
      </c>
      <c r="M157" s="5">
        <f t="shared" si="18"/>
        <v>177.6</v>
      </c>
      <c r="N157" s="5">
        <f t="shared" si="19"/>
        <v>178.6</v>
      </c>
      <c r="O157" s="5">
        <f t="shared" si="21"/>
        <v>185.6</v>
      </c>
      <c r="P157">
        <f t="shared" si="22"/>
        <v>184.12</v>
      </c>
      <c r="Q157">
        <f t="shared" si="23"/>
        <v>178.12</v>
      </c>
      <c r="R157" s="5">
        <f t="shared" si="24"/>
        <v>184.346</v>
      </c>
      <c r="S157">
        <f t="shared" si="25"/>
        <v>169.76</v>
      </c>
      <c r="T157">
        <f t="shared" si="26"/>
        <v>172.54</v>
      </c>
    </row>
    <row r="158" spans="1:20">
      <c r="A158">
        <v>29641</v>
      </c>
      <c r="B158">
        <v>31</v>
      </c>
      <c r="C158">
        <f t="shared" si="20"/>
        <v>1</v>
      </c>
      <c r="D158">
        <v>1</v>
      </c>
      <c r="E158">
        <v>4</v>
      </c>
      <c r="F158" s="4">
        <v>48</v>
      </c>
      <c r="G158">
        <v>190</v>
      </c>
      <c r="H158" s="5">
        <v>5</v>
      </c>
      <c r="I158" s="6">
        <v>185.7</v>
      </c>
      <c r="J158" s="6">
        <v>87.5</v>
      </c>
      <c r="K158">
        <v>189</v>
      </c>
      <c r="L158">
        <v>3</v>
      </c>
      <c r="M158" s="5">
        <f t="shared" si="18"/>
        <v>185.3</v>
      </c>
      <c r="N158" s="5">
        <f t="shared" si="19"/>
        <v>186.3</v>
      </c>
      <c r="O158" s="5">
        <f t="shared" si="21"/>
        <v>194.29</v>
      </c>
      <c r="P158">
        <f t="shared" si="22"/>
        <v>191.16</v>
      </c>
      <c r="Q158">
        <f t="shared" si="23"/>
        <v>185.16</v>
      </c>
      <c r="R158" s="5">
        <f t="shared" si="24"/>
        <v>190.803</v>
      </c>
      <c r="S158">
        <f t="shared" si="25"/>
        <v>177.68</v>
      </c>
      <c r="T158">
        <f t="shared" si="26"/>
        <v>179.47</v>
      </c>
    </row>
    <row r="159" spans="1:20">
      <c r="A159">
        <v>29651</v>
      </c>
      <c r="B159">
        <v>38</v>
      </c>
      <c r="C159">
        <f t="shared" si="20"/>
        <v>1</v>
      </c>
      <c r="D159">
        <v>1</v>
      </c>
      <c r="E159">
        <v>2</v>
      </c>
      <c r="F159" s="4">
        <v>42.656999999999996</v>
      </c>
      <c r="G159">
        <v>200</v>
      </c>
      <c r="H159" s="5">
        <v>4.0999999999999996</v>
      </c>
      <c r="I159" s="6">
        <v>176.3</v>
      </c>
      <c r="J159" s="6">
        <v>71.5</v>
      </c>
      <c r="K159">
        <v>182</v>
      </c>
      <c r="L159">
        <v>3</v>
      </c>
      <c r="M159" s="5">
        <f t="shared" si="18"/>
        <v>180.4</v>
      </c>
      <c r="N159" s="5">
        <f t="shared" si="19"/>
        <v>181.4</v>
      </c>
      <c r="O159" s="5">
        <f t="shared" si="21"/>
        <v>188.76</v>
      </c>
      <c r="P159">
        <f t="shared" si="22"/>
        <v>186.68</v>
      </c>
      <c r="Q159">
        <f t="shared" si="23"/>
        <v>180.68</v>
      </c>
      <c r="R159" s="5">
        <f t="shared" si="24"/>
        <v>186.69400000000002</v>
      </c>
      <c r="S159">
        <f t="shared" si="25"/>
        <v>172.64</v>
      </c>
      <c r="T159">
        <f t="shared" si="26"/>
        <v>175.06</v>
      </c>
    </row>
    <row r="160" spans="1:20">
      <c r="A160">
        <v>29661</v>
      </c>
      <c r="B160">
        <v>34</v>
      </c>
      <c r="C160">
        <f t="shared" si="20"/>
        <v>1</v>
      </c>
      <c r="D160">
        <v>1</v>
      </c>
      <c r="E160">
        <v>3</v>
      </c>
      <c r="F160" s="4">
        <v>42.707000000000001</v>
      </c>
      <c r="G160">
        <v>180</v>
      </c>
      <c r="H160" s="5">
        <v>4</v>
      </c>
      <c r="I160" s="6">
        <v>180.3</v>
      </c>
      <c r="J160" s="6">
        <v>95.3</v>
      </c>
      <c r="K160">
        <v>186</v>
      </c>
      <c r="L160">
        <v>3</v>
      </c>
      <c r="M160" s="5">
        <f t="shared" si="18"/>
        <v>183.2</v>
      </c>
      <c r="N160" s="5">
        <f t="shared" si="19"/>
        <v>184.2</v>
      </c>
      <c r="O160" s="5">
        <f t="shared" si="21"/>
        <v>191.92000000000002</v>
      </c>
      <c r="P160">
        <f t="shared" si="22"/>
        <v>189.24</v>
      </c>
      <c r="Q160">
        <f t="shared" si="23"/>
        <v>183.24</v>
      </c>
      <c r="R160" s="5">
        <f t="shared" si="24"/>
        <v>189.042</v>
      </c>
      <c r="S160">
        <f t="shared" si="25"/>
        <v>175.52</v>
      </c>
      <c r="T160">
        <f t="shared" si="26"/>
        <v>177.57999999999998</v>
      </c>
    </row>
    <row r="161" spans="1:20">
      <c r="A161">
        <v>29671</v>
      </c>
      <c r="B161">
        <v>39</v>
      </c>
      <c r="C161">
        <f t="shared" si="20"/>
        <v>1</v>
      </c>
      <c r="D161">
        <v>1</v>
      </c>
      <c r="E161">
        <v>4</v>
      </c>
      <c r="F161" s="4">
        <v>53.276000000000003</v>
      </c>
      <c r="G161">
        <v>185</v>
      </c>
      <c r="H161" s="5">
        <v>4.3</v>
      </c>
      <c r="I161" s="6">
        <v>177.4</v>
      </c>
      <c r="J161" s="6">
        <v>80.900000000000006</v>
      </c>
      <c r="K161">
        <v>181</v>
      </c>
      <c r="L161">
        <v>3</v>
      </c>
      <c r="M161" s="5">
        <f t="shared" si="18"/>
        <v>179.7</v>
      </c>
      <c r="N161" s="5">
        <f t="shared" si="19"/>
        <v>180.7</v>
      </c>
      <c r="O161" s="5">
        <f t="shared" si="21"/>
        <v>187.97</v>
      </c>
      <c r="P161">
        <f t="shared" si="22"/>
        <v>186.04</v>
      </c>
      <c r="Q161">
        <f t="shared" si="23"/>
        <v>180.04</v>
      </c>
      <c r="R161" s="5">
        <f t="shared" si="24"/>
        <v>186.107</v>
      </c>
      <c r="S161">
        <f t="shared" si="25"/>
        <v>171.92000000000002</v>
      </c>
      <c r="T161">
        <f t="shared" si="26"/>
        <v>174.43</v>
      </c>
    </row>
    <row r="162" spans="1:20">
      <c r="A162">
        <v>29681</v>
      </c>
      <c r="B162">
        <v>43</v>
      </c>
      <c r="C162">
        <f t="shared" si="20"/>
        <v>2</v>
      </c>
      <c r="D162">
        <v>1</v>
      </c>
      <c r="E162">
        <v>4</v>
      </c>
      <c r="F162" s="4">
        <v>42.125999999999998</v>
      </c>
      <c r="G162">
        <v>177</v>
      </c>
      <c r="H162" s="5">
        <v>5.5</v>
      </c>
      <c r="I162" s="6">
        <v>192.2</v>
      </c>
      <c r="J162" s="6">
        <v>101.6</v>
      </c>
      <c r="K162">
        <v>177</v>
      </c>
      <c r="L162">
        <v>4</v>
      </c>
      <c r="M162" s="5">
        <f t="shared" si="18"/>
        <v>176.9</v>
      </c>
      <c r="N162" s="5">
        <f t="shared" si="19"/>
        <v>177.9</v>
      </c>
      <c r="O162" s="5">
        <f t="shared" si="21"/>
        <v>184.81</v>
      </c>
      <c r="P162">
        <f t="shared" si="22"/>
        <v>183.48</v>
      </c>
      <c r="Q162">
        <f t="shared" si="23"/>
        <v>177.48</v>
      </c>
      <c r="R162" s="5">
        <f t="shared" si="24"/>
        <v>183.75900000000001</v>
      </c>
      <c r="S162">
        <f t="shared" si="25"/>
        <v>169.04</v>
      </c>
      <c r="T162">
        <f t="shared" si="26"/>
        <v>171.91</v>
      </c>
    </row>
    <row r="163" spans="1:20">
      <c r="A163">
        <v>29691</v>
      </c>
      <c r="B163">
        <v>40</v>
      </c>
      <c r="C163">
        <f t="shared" si="20"/>
        <v>1</v>
      </c>
      <c r="D163">
        <v>1</v>
      </c>
      <c r="E163">
        <v>2</v>
      </c>
      <c r="F163" s="4">
        <v>33.844999999999999</v>
      </c>
      <c r="G163">
        <v>192</v>
      </c>
      <c r="H163" s="5">
        <v>3.5</v>
      </c>
      <c r="I163" s="6">
        <v>177.5</v>
      </c>
      <c r="J163" s="6">
        <v>104.3</v>
      </c>
      <c r="K163">
        <v>180</v>
      </c>
      <c r="L163">
        <v>4</v>
      </c>
      <c r="M163" s="5">
        <f t="shared" si="18"/>
        <v>179</v>
      </c>
      <c r="N163" s="5">
        <f t="shared" si="19"/>
        <v>180</v>
      </c>
      <c r="O163" s="5">
        <f t="shared" si="21"/>
        <v>187.18</v>
      </c>
      <c r="P163">
        <f t="shared" si="22"/>
        <v>185.4</v>
      </c>
      <c r="Q163">
        <f t="shared" si="23"/>
        <v>179.4</v>
      </c>
      <c r="R163" s="5">
        <f t="shared" si="24"/>
        <v>185.52</v>
      </c>
      <c r="S163">
        <f t="shared" si="25"/>
        <v>171.2</v>
      </c>
      <c r="T163">
        <f t="shared" si="26"/>
        <v>173.8</v>
      </c>
    </row>
    <row r="164" spans="1:20">
      <c r="A164">
        <v>29721</v>
      </c>
      <c r="B164">
        <v>37</v>
      </c>
      <c r="C164">
        <f t="shared" si="20"/>
        <v>1</v>
      </c>
      <c r="D164">
        <v>1</v>
      </c>
      <c r="E164">
        <v>4</v>
      </c>
      <c r="F164" s="4">
        <v>48.029000000000003</v>
      </c>
      <c r="G164">
        <v>190</v>
      </c>
      <c r="H164" s="5">
        <v>5.4</v>
      </c>
      <c r="I164" s="6">
        <v>193.6</v>
      </c>
      <c r="J164" s="6">
        <v>109.1</v>
      </c>
      <c r="K164">
        <v>183</v>
      </c>
      <c r="L164">
        <v>3</v>
      </c>
      <c r="M164" s="5">
        <f t="shared" si="18"/>
        <v>181.1</v>
      </c>
      <c r="N164" s="5">
        <f t="shared" si="19"/>
        <v>182.1</v>
      </c>
      <c r="O164" s="5">
        <f t="shared" si="21"/>
        <v>189.55</v>
      </c>
      <c r="P164">
        <f t="shared" si="22"/>
        <v>187.32</v>
      </c>
      <c r="Q164">
        <f t="shared" si="23"/>
        <v>181.32</v>
      </c>
      <c r="R164" s="5">
        <f t="shared" si="24"/>
        <v>187.28100000000001</v>
      </c>
      <c r="S164">
        <f t="shared" si="25"/>
        <v>173.36</v>
      </c>
      <c r="T164">
        <f t="shared" si="26"/>
        <v>175.69</v>
      </c>
    </row>
    <row r="165" spans="1:20">
      <c r="A165">
        <v>29731</v>
      </c>
      <c r="B165">
        <v>63</v>
      </c>
      <c r="C165">
        <f t="shared" si="20"/>
        <v>2</v>
      </c>
      <c r="D165">
        <v>1</v>
      </c>
      <c r="E165">
        <v>3</v>
      </c>
      <c r="F165" s="4">
        <v>34.677999999999997</v>
      </c>
      <c r="G165">
        <v>189</v>
      </c>
      <c r="H165" s="5">
        <v>4.4000000000000004</v>
      </c>
      <c r="I165" s="6">
        <v>180</v>
      </c>
      <c r="J165" s="6">
        <v>79.3</v>
      </c>
      <c r="K165">
        <v>157</v>
      </c>
      <c r="L165">
        <v>6</v>
      </c>
      <c r="M165" s="5">
        <f t="shared" si="18"/>
        <v>162.9</v>
      </c>
      <c r="N165" s="5">
        <f t="shared" si="19"/>
        <v>163.9</v>
      </c>
      <c r="O165" s="5">
        <f t="shared" si="21"/>
        <v>169.01</v>
      </c>
      <c r="P165">
        <f t="shared" si="22"/>
        <v>170.68</v>
      </c>
      <c r="Q165">
        <f t="shared" si="23"/>
        <v>164.68</v>
      </c>
      <c r="R165" s="5">
        <f t="shared" si="24"/>
        <v>172.01900000000001</v>
      </c>
      <c r="S165">
        <f t="shared" si="25"/>
        <v>154.63999999999999</v>
      </c>
      <c r="T165">
        <f t="shared" si="26"/>
        <v>159.31</v>
      </c>
    </row>
    <row r="166" spans="1:20">
      <c r="A166">
        <v>29741</v>
      </c>
      <c r="B166">
        <v>46</v>
      </c>
      <c r="C166">
        <f t="shared" si="20"/>
        <v>2</v>
      </c>
      <c r="D166">
        <v>1</v>
      </c>
      <c r="E166">
        <v>4</v>
      </c>
      <c r="F166" s="4">
        <v>52.331000000000003</v>
      </c>
      <c r="G166">
        <v>182</v>
      </c>
      <c r="H166" s="5">
        <v>5.0999999999999996</v>
      </c>
      <c r="I166" s="6">
        <v>181.6</v>
      </c>
      <c r="J166" s="6">
        <v>85.8</v>
      </c>
      <c r="K166">
        <v>174</v>
      </c>
      <c r="L166">
        <v>4</v>
      </c>
      <c r="M166" s="5">
        <f t="shared" si="18"/>
        <v>174.8</v>
      </c>
      <c r="N166" s="5">
        <f t="shared" si="19"/>
        <v>175.8</v>
      </c>
      <c r="O166" s="5">
        <f t="shared" si="21"/>
        <v>182.44</v>
      </c>
      <c r="P166">
        <f t="shared" si="22"/>
        <v>181.56</v>
      </c>
      <c r="Q166">
        <f t="shared" si="23"/>
        <v>175.56</v>
      </c>
      <c r="R166" s="5">
        <f t="shared" si="24"/>
        <v>181.99799999999999</v>
      </c>
      <c r="S166">
        <f t="shared" si="25"/>
        <v>166.88</v>
      </c>
      <c r="T166">
        <f t="shared" si="26"/>
        <v>170.02</v>
      </c>
    </row>
    <row r="167" spans="1:20">
      <c r="A167">
        <v>29751</v>
      </c>
      <c r="B167">
        <v>38</v>
      </c>
      <c r="C167">
        <f t="shared" si="20"/>
        <v>1</v>
      </c>
      <c r="D167">
        <v>1</v>
      </c>
      <c r="E167">
        <v>2</v>
      </c>
      <c r="F167" s="4">
        <v>49.061999999999998</v>
      </c>
      <c r="G167">
        <v>200</v>
      </c>
      <c r="H167" s="5">
        <v>5.0999999999999996</v>
      </c>
      <c r="I167" s="6">
        <v>177.7</v>
      </c>
      <c r="J167" s="6">
        <v>74.599999999999994</v>
      </c>
      <c r="K167">
        <v>182</v>
      </c>
      <c r="L167">
        <v>3</v>
      </c>
      <c r="M167" s="5">
        <f t="shared" si="18"/>
        <v>180.4</v>
      </c>
      <c r="N167" s="5">
        <f t="shared" si="19"/>
        <v>181.4</v>
      </c>
      <c r="O167" s="5">
        <f t="shared" si="21"/>
        <v>188.76</v>
      </c>
      <c r="P167">
        <f t="shared" si="22"/>
        <v>186.68</v>
      </c>
      <c r="Q167">
        <f t="shared" si="23"/>
        <v>180.68</v>
      </c>
      <c r="R167" s="5">
        <f t="shared" si="24"/>
        <v>186.69400000000002</v>
      </c>
      <c r="S167">
        <f t="shared" si="25"/>
        <v>172.64</v>
      </c>
      <c r="T167">
        <f t="shared" si="26"/>
        <v>175.06</v>
      </c>
    </row>
    <row r="168" spans="1:20">
      <c r="A168">
        <v>29761</v>
      </c>
      <c r="B168">
        <v>44</v>
      </c>
      <c r="C168">
        <f t="shared" si="20"/>
        <v>2</v>
      </c>
      <c r="D168">
        <v>1</v>
      </c>
      <c r="E168">
        <v>3</v>
      </c>
      <c r="F168" s="4">
        <v>37.78</v>
      </c>
      <c r="G168">
        <v>187</v>
      </c>
      <c r="H168" s="5">
        <v>5.3</v>
      </c>
      <c r="I168" s="6">
        <v>182.4</v>
      </c>
      <c r="J168" s="6">
        <v>84.7</v>
      </c>
      <c r="K168">
        <v>176</v>
      </c>
      <c r="L168">
        <v>4</v>
      </c>
      <c r="M168" s="5">
        <f t="shared" si="18"/>
        <v>176.2</v>
      </c>
      <c r="N168" s="5">
        <f t="shared" si="19"/>
        <v>177.2</v>
      </c>
      <c r="O168" s="5">
        <f t="shared" si="21"/>
        <v>184.01999999999998</v>
      </c>
      <c r="P168">
        <f t="shared" si="22"/>
        <v>182.84</v>
      </c>
      <c r="Q168">
        <f t="shared" si="23"/>
        <v>176.84</v>
      </c>
      <c r="R168" s="5">
        <f t="shared" si="24"/>
        <v>183.172</v>
      </c>
      <c r="S168">
        <f t="shared" si="25"/>
        <v>168.32</v>
      </c>
      <c r="T168">
        <f t="shared" si="26"/>
        <v>171.28</v>
      </c>
    </row>
    <row r="169" spans="1:20">
      <c r="A169">
        <v>29771</v>
      </c>
      <c r="B169">
        <v>45</v>
      </c>
      <c r="C169">
        <f t="shared" si="20"/>
        <v>2</v>
      </c>
      <c r="D169">
        <v>1</v>
      </c>
      <c r="E169">
        <v>3</v>
      </c>
      <c r="F169" s="4">
        <v>27.396999999999998</v>
      </c>
      <c r="G169">
        <v>200</v>
      </c>
      <c r="H169" s="5">
        <v>3.1</v>
      </c>
      <c r="I169" s="6">
        <v>172.2</v>
      </c>
      <c r="J169" s="6">
        <v>109.5</v>
      </c>
      <c r="K169">
        <v>175</v>
      </c>
      <c r="L169">
        <v>4</v>
      </c>
      <c r="M169" s="5">
        <f t="shared" si="18"/>
        <v>175.5</v>
      </c>
      <c r="N169" s="5">
        <f t="shared" si="19"/>
        <v>176.5</v>
      </c>
      <c r="O169" s="5">
        <f t="shared" si="21"/>
        <v>183.23</v>
      </c>
      <c r="P169">
        <f t="shared" si="22"/>
        <v>182.2</v>
      </c>
      <c r="Q169">
        <f t="shared" si="23"/>
        <v>176.2</v>
      </c>
      <c r="R169" s="5">
        <f t="shared" si="24"/>
        <v>182.58500000000001</v>
      </c>
      <c r="S169">
        <f t="shared" si="25"/>
        <v>167.6</v>
      </c>
      <c r="T169">
        <f t="shared" si="26"/>
        <v>170.65</v>
      </c>
    </row>
    <row r="170" spans="1:20">
      <c r="A170">
        <v>29801</v>
      </c>
      <c r="B170">
        <v>33</v>
      </c>
      <c r="C170">
        <f t="shared" si="20"/>
        <v>1</v>
      </c>
      <c r="D170">
        <v>1</v>
      </c>
      <c r="E170">
        <v>2</v>
      </c>
      <c r="F170" s="4">
        <v>35.76</v>
      </c>
      <c r="G170">
        <v>200</v>
      </c>
      <c r="H170" s="5">
        <v>5.2</v>
      </c>
      <c r="I170" s="6">
        <v>181.3</v>
      </c>
      <c r="J170" s="6">
        <v>78.3</v>
      </c>
      <c r="K170">
        <v>187</v>
      </c>
      <c r="L170">
        <v>3</v>
      </c>
      <c r="M170" s="5">
        <f t="shared" si="18"/>
        <v>183.9</v>
      </c>
      <c r="N170" s="5">
        <f t="shared" si="19"/>
        <v>184.9</v>
      </c>
      <c r="O170" s="5">
        <f t="shared" si="21"/>
        <v>192.71</v>
      </c>
      <c r="P170">
        <f t="shared" si="22"/>
        <v>189.88</v>
      </c>
      <c r="Q170">
        <f t="shared" si="23"/>
        <v>183.88</v>
      </c>
      <c r="R170" s="5">
        <f t="shared" si="24"/>
        <v>189.62899999999999</v>
      </c>
      <c r="S170">
        <f t="shared" si="25"/>
        <v>176.24</v>
      </c>
      <c r="T170">
        <f t="shared" si="26"/>
        <v>178.21</v>
      </c>
    </row>
    <row r="171" spans="1:20">
      <c r="A171">
        <v>29811</v>
      </c>
      <c r="B171">
        <v>43</v>
      </c>
      <c r="C171">
        <f t="shared" si="20"/>
        <v>2</v>
      </c>
      <c r="D171">
        <v>1</v>
      </c>
      <c r="E171">
        <v>3</v>
      </c>
      <c r="F171" s="4">
        <v>39.329000000000001</v>
      </c>
      <c r="G171">
        <v>180</v>
      </c>
      <c r="H171" s="5">
        <v>4</v>
      </c>
      <c r="I171" s="6">
        <v>173.5</v>
      </c>
      <c r="J171" s="6">
        <v>74.5</v>
      </c>
      <c r="K171">
        <v>177</v>
      </c>
      <c r="L171">
        <v>4</v>
      </c>
      <c r="M171" s="5">
        <f t="shared" si="18"/>
        <v>176.9</v>
      </c>
      <c r="N171" s="5">
        <f t="shared" si="19"/>
        <v>177.9</v>
      </c>
      <c r="O171" s="5">
        <f t="shared" si="21"/>
        <v>184.81</v>
      </c>
      <c r="P171">
        <f t="shared" si="22"/>
        <v>183.48</v>
      </c>
      <c r="Q171">
        <f t="shared" si="23"/>
        <v>177.48</v>
      </c>
      <c r="R171" s="5">
        <f t="shared" si="24"/>
        <v>183.75900000000001</v>
      </c>
      <c r="S171">
        <f t="shared" si="25"/>
        <v>169.04</v>
      </c>
      <c r="T171">
        <f t="shared" si="26"/>
        <v>171.91</v>
      </c>
    </row>
    <row r="172" spans="1:20">
      <c r="A172">
        <v>29821</v>
      </c>
      <c r="B172">
        <v>45</v>
      </c>
      <c r="C172">
        <f t="shared" si="20"/>
        <v>2</v>
      </c>
      <c r="D172">
        <v>1</v>
      </c>
      <c r="E172">
        <v>1</v>
      </c>
      <c r="F172" s="4">
        <v>24.161000000000001</v>
      </c>
      <c r="G172">
        <v>188</v>
      </c>
      <c r="H172" s="5">
        <v>3.6</v>
      </c>
      <c r="I172" s="6">
        <v>167.6</v>
      </c>
      <c r="J172" s="6">
        <v>74.5</v>
      </c>
      <c r="K172">
        <v>175</v>
      </c>
      <c r="L172">
        <v>4</v>
      </c>
      <c r="M172" s="5">
        <f t="shared" si="18"/>
        <v>175.5</v>
      </c>
      <c r="N172" s="5">
        <f t="shared" si="19"/>
        <v>176.5</v>
      </c>
      <c r="O172" s="5">
        <f t="shared" si="21"/>
        <v>183.23</v>
      </c>
      <c r="P172">
        <f t="shared" si="22"/>
        <v>182.2</v>
      </c>
      <c r="Q172">
        <f t="shared" si="23"/>
        <v>176.2</v>
      </c>
      <c r="R172" s="5">
        <f t="shared" si="24"/>
        <v>182.58500000000001</v>
      </c>
      <c r="S172">
        <f t="shared" si="25"/>
        <v>167.6</v>
      </c>
      <c r="T172">
        <f t="shared" si="26"/>
        <v>170.65</v>
      </c>
    </row>
    <row r="173" spans="1:20">
      <c r="A173">
        <v>29831</v>
      </c>
      <c r="B173">
        <v>49</v>
      </c>
      <c r="C173">
        <f t="shared" si="20"/>
        <v>2</v>
      </c>
      <c r="D173">
        <v>1</v>
      </c>
      <c r="E173">
        <v>3</v>
      </c>
      <c r="F173" s="4">
        <v>32.744999999999997</v>
      </c>
      <c r="G173">
        <v>179</v>
      </c>
      <c r="H173" s="5">
        <v>4.8</v>
      </c>
      <c r="I173" s="6">
        <v>190.2</v>
      </c>
      <c r="J173" s="6">
        <v>90.7</v>
      </c>
      <c r="K173">
        <v>171</v>
      </c>
      <c r="L173">
        <v>4</v>
      </c>
      <c r="M173" s="5">
        <f t="shared" si="18"/>
        <v>172.7</v>
      </c>
      <c r="N173" s="5">
        <f t="shared" si="19"/>
        <v>173.7</v>
      </c>
      <c r="O173" s="5">
        <f t="shared" si="21"/>
        <v>180.07</v>
      </c>
      <c r="P173">
        <f t="shared" si="22"/>
        <v>179.64</v>
      </c>
      <c r="Q173">
        <f t="shared" si="23"/>
        <v>173.64</v>
      </c>
      <c r="R173" s="5">
        <f t="shared" si="24"/>
        <v>180.23699999999999</v>
      </c>
      <c r="S173">
        <f t="shared" si="25"/>
        <v>164.72</v>
      </c>
      <c r="T173">
        <f t="shared" si="26"/>
        <v>168.13</v>
      </c>
    </row>
    <row r="174" spans="1:20">
      <c r="A174">
        <v>29842</v>
      </c>
      <c r="B174">
        <v>31</v>
      </c>
      <c r="C174">
        <f t="shared" si="20"/>
        <v>1</v>
      </c>
      <c r="D174">
        <v>2</v>
      </c>
      <c r="E174">
        <v>2</v>
      </c>
      <c r="F174" s="4">
        <v>27.385000000000002</v>
      </c>
      <c r="G174">
        <v>170</v>
      </c>
      <c r="H174" s="5">
        <v>2.8</v>
      </c>
      <c r="I174" s="6">
        <v>163.69999999999999</v>
      </c>
      <c r="J174" s="6">
        <v>80.7</v>
      </c>
      <c r="K174">
        <v>189</v>
      </c>
      <c r="L174">
        <v>3</v>
      </c>
      <c r="M174" s="5">
        <f t="shared" si="18"/>
        <v>185.3</v>
      </c>
      <c r="N174" s="5">
        <f t="shared" si="19"/>
        <v>186.3</v>
      </c>
      <c r="O174" s="5">
        <f t="shared" si="21"/>
        <v>194.29</v>
      </c>
      <c r="P174">
        <f t="shared" si="22"/>
        <v>191.16</v>
      </c>
      <c r="Q174">
        <f t="shared" si="23"/>
        <v>185.16</v>
      </c>
      <c r="R174" s="5">
        <f t="shared" si="24"/>
        <v>190.803</v>
      </c>
      <c r="S174">
        <f t="shared" si="25"/>
        <v>177.68</v>
      </c>
      <c r="T174">
        <f t="shared" si="26"/>
        <v>179.47</v>
      </c>
    </row>
    <row r="175" spans="1:20">
      <c r="A175">
        <v>29851</v>
      </c>
      <c r="B175">
        <v>34</v>
      </c>
      <c r="C175">
        <f t="shared" si="20"/>
        <v>1</v>
      </c>
      <c r="D175">
        <v>1</v>
      </c>
      <c r="E175">
        <v>2</v>
      </c>
      <c r="F175" s="4">
        <v>33.719000000000001</v>
      </c>
      <c r="G175">
        <v>180</v>
      </c>
      <c r="H175" s="5">
        <v>6.1</v>
      </c>
      <c r="I175" s="6">
        <v>185.3</v>
      </c>
      <c r="J175" s="6">
        <v>103.8</v>
      </c>
      <c r="K175">
        <v>186</v>
      </c>
      <c r="L175">
        <v>3</v>
      </c>
      <c r="M175" s="5">
        <f t="shared" si="18"/>
        <v>183.2</v>
      </c>
      <c r="N175" s="5">
        <f t="shared" si="19"/>
        <v>184.2</v>
      </c>
      <c r="O175" s="5">
        <f t="shared" si="21"/>
        <v>191.92000000000002</v>
      </c>
      <c r="P175">
        <f t="shared" si="22"/>
        <v>189.24</v>
      </c>
      <c r="Q175">
        <f t="shared" si="23"/>
        <v>183.24</v>
      </c>
      <c r="R175" s="5">
        <f t="shared" si="24"/>
        <v>189.042</v>
      </c>
      <c r="S175">
        <f t="shared" si="25"/>
        <v>175.52</v>
      </c>
      <c r="T175">
        <f t="shared" si="26"/>
        <v>177.57999999999998</v>
      </c>
    </row>
    <row r="176" spans="1:20">
      <c r="A176">
        <v>29871</v>
      </c>
      <c r="B176">
        <v>46</v>
      </c>
      <c r="C176">
        <f t="shared" si="20"/>
        <v>2</v>
      </c>
      <c r="D176">
        <v>1</v>
      </c>
      <c r="E176">
        <v>2</v>
      </c>
      <c r="F176" s="4">
        <v>33.295000000000002</v>
      </c>
      <c r="G176">
        <v>187</v>
      </c>
      <c r="H176" s="5">
        <v>5.4</v>
      </c>
      <c r="I176" s="6">
        <v>173.3</v>
      </c>
      <c r="J176" s="6">
        <v>86.8</v>
      </c>
      <c r="K176">
        <v>174</v>
      </c>
      <c r="L176">
        <v>4</v>
      </c>
      <c r="M176" s="5">
        <f t="shared" si="18"/>
        <v>174.8</v>
      </c>
      <c r="N176" s="5">
        <f t="shared" si="19"/>
        <v>175.8</v>
      </c>
      <c r="O176" s="5">
        <f t="shared" si="21"/>
        <v>182.44</v>
      </c>
      <c r="P176">
        <f t="shared" si="22"/>
        <v>181.56</v>
      </c>
      <c r="Q176">
        <f t="shared" si="23"/>
        <v>175.56</v>
      </c>
      <c r="R176" s="5">
        <f t="shared" si="24"/>
        <v>181.99799999999999</v>
      </c>
      <c r="S176">
        <f t="shared" si="25"/>
        <v>166.88</v>
      </c>
      <c r="T176">
        <f t="shared" si="26"/>
        <v>170.02</v>
      </c>
    </row>
    <row r="177" spans="1:20">
      <c r="A177">
        <v>29882</v>
      </c>
      <c r="B177">
        <v>40</v>
      </c>
      <c r="C177">
        <f t="shared" si="20"/>
        <v>1</v>
      </c>
      <c r="D177">
        <v>2</v>
      </c>
      <c r="E177">
        <v>4</v>
      </c>
      <c r="F177" s="4">
        <v>53.640999999999998</v>
      </c>
      <c r="G177">
        <v>192</v>
      </c>
      <c r="H177" s="5">
        <v>3.2</v>
      </c>
      <c r="I177" s="6">
        <v>160.6</v>
      </c>
      <c r="J177" s="6">
        <v>41.2</v>
      </c>
      <c r="K177">
        <v>180</v>
      </c>
      <c r="L177">
        <v>4</v>
      </c>
      <c r="M177" s="5">
        <f t="shared" si="18"/>
        <v>179</v>
      </c>
      <c r="N177" s="5">
        <f t="shared" si="19"/>
        <v>180</v>
      </c>
      <c r="O177" s="5">
        <f t="shared" si="21"/>
        <v>187.18</v>
      </c>
      <c r="P177">
        <f t="shared" si="22"/>
        <v>185.4</v>
      </c>
      <c r="Q177">
        <f t="shared" si="23"/>
        <v>179.4</v>
      </c>
      <c r="R177" s="5">
        <f t="shared" si="24"/>
        <v>185.52</v>
      </c>
      <c r="S177">
        <f t="shared" si="25"/>
        <v>171.2</v>
      </c>
      <c r="T177">
        <f t="shared" si="26"/>
        <v>173.8</v>
      </c>
    </row>
    <row r="178" spans="1:20">
      <c r="A178">
        <v>29902</v>
      </c>
      <c r="B178">
        <v>35</v>
      </c>
      <c r="C178">
        <f t="shared" si="20"/>
        <v>1</v>
      </c>
      <c r="D178">
        <v>2</v>
      </c>
      <c r="E178">
        <v>2</v>
      </c>
      <c r="F178" s="4">
        <v>29.623999999999999</v>
      </c>
      <c r="G178">
        <v>202</v>
      </c>
      <c r="H178" s="5">
        <v>4.5</v>
      </c>
      <c r="I178" s="6">
        <v>177.2</v>
      </c>
      <c r="J178" s="6">
        <v>69.2</v>
      </c>
      <c r="K178">
        <v>185</v>
      </c>
      <c r="L178">
        <v>3</v>
      </c>
      <c r="M178" s="5">
        <f t="shared" si="18"/>
        <v>182.5</v>
      </c>
      <c r="N178" s="5">
        <f t="shared" si="19"/>
        <v>183.5</v>
      </c>
      <c r="O178" s="5">
        <f t="shared" si="21"/>
        <v>191.13</v>
      </c>
      <c r="P178">
        <f t="shared" si="22"/>
        <v>188.6</v>
      </c>
      <c r="Q178">
        <f t="shared" si="23"/>
        <v>182.6</v>
      </c>
      <c r="R178" s="5">
        <f t="shared" si="24"/>
        <v>188.45500000000001</v>
      </c>
      <c r="S178">
        <f t="shared" si="25"/>
        <v>174.8</v>
      </c>
      <c r="T178">
        <f t="shared" si="26"/>
        <v>176.95</v>
      </c>
    </row>
    <row r="179" spans="1:20">
      <c r="A179">
        <v>29911</v>
      </c>
      <c r="B179">
        <v>55</v>
      </c>
      <c r="C179">
        <f t="shared" si="20"/>
        <v>2</v>
      </c>
      <c r="D179">
        <v>1</v>
      </c>
      <c r="E179">
        <v>3</v>
      </c>
      <c r="F179" s="4">
        <v>39.662999999999997</v>
      </c>
      <c r="G179">
        <v>175</v>
      </c>
      <c r="H179" s="5">
        <v>5.4</v>
      </c>
      <c r="I179" s="6">
        <v>184.4</v>
      </c>
      <c r="J179" s="6">
        <v>83.2</v>
      </c>
      <c r="K179">
        <v>165</v>
      </c>
      <c r="L179">
        <v>5</v>
      </c>
      <c r="M179" s="5">
        <f t="shared" si="18"/>
        <v>168.5</v>
      </c>
      <c r="N179" s="5">
        <f t="shared" si="19"/>
        <v>169.5</v>
      </c>
      <c r="O179" s="5">
        <f t="shared" si="21"/>
        <v>175.32999999999998</v>
      </c>
      <c r="P179">
        <f t="shared" si="22"/>
        <v>175.8</v>
      </c>
      <c r="Q179">
        <f t="shared" si="23"/>
        <v>169.8</v>
      </c>
      <c r="R179" s="5">
        <f t="shared" si="24"/>
        <v>176.715</v>
      </c>
      <c r="S179">
        <f t="shared" si="25"/>
        <v>160.4</v>
      </c>
      <c r="T179">
        <f t="shared" si="26"/>
        <v>164.35</v>
      </c>
    </row>
    <row r="180" spans="1:20">
      <c r="A180">
        <v>29921</v>
      </c>
      <c r="B180">
        <v>59</v>
      </c>
      <c r="C180">
        <f t="shared" si="20"/>
        <v>2</v>
      </c>
      <c r="D180">
        <v>1</v>
      </c>
      <c r="E180">
        <v>2</v>
      </c>
      <c r="F180" s="4">
        <v>28.433</v>
      </c>
      <c r="G180">
        <v>162</v>
      </c>
      <c r="H180" s="5">
        <v>4.5999999999999996</v>
      </c>
      <c r="I180" s="6">
        <v>177.5</v>
      </c>
      <c r="J180" s="6">
        <v>72.099999999999994</v>
      </c>
      <c r="K180">
        <v>161</v>
      </c>
      <c r="L180">
        <v>5</v>
      </c>
      <c r="M180" s="5">
        <f t="shared" si="18"/>
        <v>165.7</v>
      </c>
      <c r="N180" s="5">
        <f t="shared" si="19"/>
        <v>166.7</v>
      </c>
      <c r="O180" s="5">
        <f t="shared" si="21"/>
        <v>172.17000000000002</v>
      </c>
      <c r="P180">
        <f t="shared" si="22"/>
        <v>173.24</v>
      </c>
      <c r="Q180">
        <f t="shared" si="23"/>
        <v>167.24</v>
      </c>
      <c r="R180" s="5">
        <f t="shared" si="24"/>
        <v>174.36700000000002</v>
      </c>
      <c r="S180">
        <f t="shared" si="25"/>
        <v>157.52000000000001</v>
      </c>
      <c r="T180">
        <f t="shared" si="26"/>
        <v>161.82999999999998</v>
      </c>
    </row>
    <row r="181" spans="1:20">
      <c r="A181">
        <v>29931</v>
      </c>
      <c r="B181">
        <v>61</v>
      </c>
      <c r="C181">
        <f t="shared" si="20"/>
        <v>2</v>
      </c>
      <c r="D181">
        <v>1</v>
      </c>
      <c r="E181">
        <v>1</v>
      </c>
      <c r="F181" s="4">
        <v>26.234000000000002</v>
      </c>
      <c r="G181">
        <v>180</v>
      </c>
      <c r="H181" s="5">
        <v>3.3</v>
      </c>
      <c r="I181" s="6">
        <v>170.3</v>
      </c>
      <c r="J181" s="6">
        <v>70.900000000000006</v>
      </c>
      <c r="K181">
        <v>159</v>
      </c>
      <c r="L181">
        <v>6</v>
      </c>
      <c r="M181" s="5">
        <f t="shared" si="18"/>
        <v>164.3</v>
      </c>
      <c r="N181" s="5">
        <f t="shared" si="19"/>
        <v>165.3</v>
      </c>
      <c r="O181" s="5">
        <f t="shared" si="21"/>
        <v>170.59</v>
      </c>
      <c r="P181">
        <f t="shared" si="22"/>
        <v>171.96</v>
      </c>
      <c r="Q181">
        <f t="shared" si="23"/>
        <v>165.96</v>
      </c>
      <c r="R181" s="5">
        <f t="shared" si="24"/>
        <v>173.19300000000001</v>
      </c>
      <c r="S181">
        <f t="shared" si="25"/>
        <v>156.07999999999998</v>
      </c>
      <c r="T181">
        <f t="shared" si="26"/>
        <v>160.57</v>
      </c>
    </row>
    <row r="182" spans="1:20">
      <c r="A182">
        <v>29961</v>
      </c>
      <c r="B182">
        <v>35</v>
      </c>
      <c r="C182">
        <f t="shared" si="20"/>
        <v>1</v>
      </c>
      <c r="D182">
        <v>1</v>
      </c>
      <c r="E182">
        <v>3</v>
      </c>
      <c r="F182" s="4">
        <v>34.731000000000002</v>
      </c>
      <c r="G182">
        <v>195</v>
      </c>
      <c r="H182" s="5">
        <v>4.5999999999999996</v>
      </c>
      <c r="I182" s="6">
        <v>166.8</v>
      </c>
      <c r="J182" s="6">
        <v>76.3</v>
      </c>
      <c r="K182">
        <v>185</v>
      </c>
      <c r="L182">
        <v>3</v>
      </c>
      <c r="M182" s="5">
        <f t="shared" si="18"/>
        <v>182.5</v>
      </c>
      <c r="N182" s="5">
        <f t="shared" si="19"/>
        <v>183.5</v>
      </c>
      <c r="O182" s="5">
        <f t="shared" si="21"/>
        <v>191.13</v>
      </c>
      <c r="P182">
        <f t="shared" si="22"/>
        <v>188.6</v>
      </c>
      <c r="Q182">
        <f t="shared" si="23"/>
        <v>182.6</v>
      </c>
      <c r="R182" s="5">
        <f t="shared" si="24"/>
        <v>188.45500000000001</v>
      </c>
      <c r="S182">
        <f t="shared" si="25"/>
        <v>174.8</v>
      </c>
      <c r="T182">
        <f t="shared" si="26"/>
        <v>176.95</v>
      </c>
    </row>
    <row r="183" spans="1:20">
      <c r="A183">
        <v>29981</v>
      </c>
      <c r="B183">
        <v>75</v>
      </c>
      <c r="C183">
        <f t="shared" si="20"/>
        <v>2</v>
      </c>
      <c r="D183">
        <v>1</v>
      </c>
      <c r="E183">
        <v>3</v>
      </c>
      <c r="F183" s="4">
        <v>28.373999999999999</v>
      </c>
      <c r="G183">
        <v>150</v>
      </c>
      <c r="H183" s="5">
        <v>4.9000000000000004</v>
      </c>
      <c r="I183" s="6">
        <v>173.6</v>
      </c>
      <c r="J183" s="6">
        <v>65.2</v>
      </c>
      <c r="K183">
        <v>145</v>
      </c>
      <c r="L183">
        <v>6</v>
      </c>
      <c r="M183" s="5">
        <f t="shared" si="18"/>
        <v>154.5</v>
      </c>
      <c r="N183" s="5">
        <f t="shared" si="19"/>
        <v>155.5</v>
      </c>
      <c r="O183" s="5">
        <f t="shared" si="21"/>
        <v>159.53</v>
      </c>
      <c r="P183">
        <f t="shared" si="22"/>
        <v>163</v>
      </c>
      <c r="Q183">
        <f t="shared" si="23"/>
        <v>157</v>
      </c>
      <c r="R183" s="5">
        <f t="shared" si="24"/>
        <v>164.97499999999999</v>
      </c>
      <c r="S183">
        <f t="shared" si="25"/>
        <v>146</v>
      </c>
      <c r="T183">
        <f t="shared" si="26"/>
        <v>151.75</v>
      </c>
    </row>
    <row r="184" spans="1:20">
      <c r="A184">
        <v>29991</v>
      </c>
      <c r="B184">
        <v>68</v>
      </c>
      <c r="C184">
        <f t="shared" si="20"/>
        <v>2</v>
      </c>
      <c r="D184">
        <v>1</v>
      </c>
      <c r="E184">
        <v>3</v>
      </c>
      <c r="F184" s="4">
        <v>20</v>
      </c>
      <c r="G184">
        <v>150</v>
      </c>
      <c r="H184" s="5">
        <v>2</v>
      </c>
      <c r="I184" s="6">
        <v>169.2</v>
      </c>
      <c r="J184" s="6">
        <v>86.5</v>
      </c>
      <c r="K184">
        <v>152</v>
      </c>
      <c r="L184">
        <v>6</v>
      </c>
      <c r="M184" s="5">
        <f t="shared" si="18"/>
        <v>159.4</v>
      </c>
      <c r="N184" s="5">
        <f t="shared" si="19"/>
        <v>160.4</v>
      </c>
      <c r="O184" s="5">
        <f t="shared" si="21"/>
        <v>165.06</v>
      </c>
      <c r="P184">
        <f t="shared" si="22"/>
        <v>167.48</v>
      </c>
      <c r="Q184">
        <f t="shared" si="23"/>
        <v>161.47999999999999</v>
      </c>
      <c r="R184" s="5">
        <f t="shared" si="24"/>
        <v>169.084</v>
      </c>
      <c r="S184">
        <f t="shared" si="25"/>
        <v>151.04</v>
      </c>
      <c r="T184">
        <f t="shared" si="26"/>
        <v>156.16</v>
      </c>
    </row>
    <row r="185" spans="1:20">
      <c r="A185">
        <v>30001</v>
      </c>
      <c r="B185">
        <v>58</v>
      </c>
      <c r="C185">
        <f t="shared" si="20"/>
        <v>2</v>
      </c>
      <c r="D185">
        <v>1</v>
      </c>
      <c r="E185">
        <v>3</v>
      </c>
      <c r="F185" s="4">
        <v>34.862000000000002</v>
      </c>
      <c r="G185">
        <v>175</v>
      </c>
      <c r="H185" s="5">
        <v>4.5</v>
      </c>
      <c r="I185" s="6">
        <v>175.4</v>
      </c>
      <c r="J185" s="6">
        <v>76.3</v>
      </c>
      <c r="K185">
        <v>162</v>
      </c>
      <c r="L185">
        <v>5</v>
      </c>
      <c r="M185" s="5">
        <f t="shared" si="18"/>
        <v>166.4</v>
      </c>
      <c r="N185" s="5">
        <f t="shared" si="19"/>
        <v>167.4</v>
      </c>
      <c r="O185" s="5">
        <f t="shared" si="21"/>
        <v>172.96</v>
      </c>
      <c r="P185">
        <f t="shared" si="22"/>
        <v>173.88</v>
      </c>
      <c r="Q185">
        <f t="shared" si="23"/>
        <v>167.88</v>
      </c>
      <c r="R185" s="5">
        <f t="shared" si="24"/>
        <v>174.95400000000001</v>
      </c>
      <c r="S185">
        <f t="shared" si="25"/>
        <v>158.24</v>
      </c>
      <c r="T185">
        <f t="shared" si="26"/>
        <v>162.46</v>
      </c>
    </row>
    <row r="186" spans="1:20">
      <c r="A186">
        <v>30011</v>
      </c>
      <c r="B186">
        <v>50</v>
      </c>
      <c r="C186">
        <f t="shared" si="20"/>
        <v>2</v>
      </c>
      <c r="D186">
        <v>1</v>
      </c>
      <c r="E186">
        <v>2</v>
      </c>
      <c r="F186" s="4">
        <v>36.756</v>
      </c>
      <c r="G186">
        <v>170</v>
      </c>
      <c r="H186" s="5">
        <v>4.8</v>
      </c>
      <c r="I186" s="6">
        <v>185.4</v>
      </c>
      <c r="J186" s="6">
        <v>97.4</v>
      </c>
      <c r="K186">
        <v>170</v>
      </c>
      <c r="L186">
        <v>5</v>
      </c>
      <c r="M186" s="5">
        <f t="shared" si="18"/>
        <v>172</v>
      </c>
      <c r="N186" s="5">
        <f t="shared" si="19"/>
        <v>173</v>
      </c>
      <c r="O186" s="5">
        <f t="shared" si="21"/>
        <v>179.28</v>
      </c>
      <c r="P186">
        <f t="shared" si="22"/>
        <v>179</v>
      </c>
      <c r="Q186">
        <f t="shared" si="23"/>
        <v>173</v>
      </c>
      <c r="R186" s="5">
        <f t="shared" si="24"/>
        <v>179.65</v>
      </c>
      <c r="S186">
        <f t="shared" si="25"/>
        <v>164</v>
      </c>
      <c r="T186">
        <f t="shared" si="26"/>
        <v>167.5</v>
      </c>
    </row>
    <row r="187" spans="1:20">
      <c r="A187">
        <v>30021</v>
      </c>
      <c r="B187">
        <v>52</v>
      </c>
      <c r="C187">
        <f t="shared" si="20"/>
        <v>2</v>
      </c>
      <c r="D187">
        <v>1</v>
      </c>
      <c r="E187">
        <v>3</v>
      </c>
      <c r="F187" s="4">
        <v>31.344999999999999</v>
      </c>
      <c r="G187">
        <v>195</v>
      </c>
      <c r="H187" s="5">
        <v>5</v>
      </c>
      <c r="I187" s="6">
        <v>182.5</v>
      </c>
      <c r="J187" s="6">
        <v>78.8</v>
      </c>
      <c r="K187">
        <v>168</v>
      </c>
      <c r="L187">
        <v>5</v>
      </c>
      <c r="M187" s="5">
        <f t="shared" si="18"/>
        <v>170.6</v>
      </c>
      <c r="N187" s="5">
        <f t="shared" si="19"/>
        <v>171.6</v>
      </c>
      <c r="O187" s="5">
        <f t="shared" si="21"/>
        <v>177.7</v>
      </c>
      <c r="P187">
        <f t="shared" si="22"/>
        <v>177.72</v>
      </c>
      <c r="Q187">
        <f t="shared" si="23"/>
        <v>171.72</v>
      </c>
      <c r="R187" s="5">
        <f t="shared" si="24"/>
        <v>178.476</v>
      </c>
      <c r="S187">
        <f t="shared" si="25"/>
        <v>162.56</v>
      </c>
      <c r="T187">
        <f t="shared" si="26"/>
        <v>166.24</v>
      </c>
    </row>
    <row r="188" spans="1:20">
      <c r="A188">
        <v>30042</v>
      </c>
      <c r="B188">
        <v>30</v>
      </c>
      <c r="C188">
        <f t="shared" si="20"/>
        <v>1</v>
      </c>
      <c r="D188">
        <v>2</v>
      </c>
      <c r="E188">
        <v>4</v>
      </c>
      <c r="F188" s="4">
        <v>38.341000000000001</v>
      </c>
      <c r="G188">
        <v>189</v>
      </c>
      <c r="H188" s="5">
        <v>3.1</v>
      </c>
      <c r="I188" s="6">
        <v>159.30000000000001</v>
      </c>
      <c r="J188" s="6">
        <v>63.9</v>
      </c>
      <c r="K188">
        <v>190</v>
      </c>
      <c r="L188">
        <v>3</v>
      </c>
      <c r="M188" s="5">
        <f t="shared" si="18"/>
        <v>186</v>
      </c>
      <c r="N188" s="5">
        <f t="shared" si="19"/>
        <v>187</v>
      </c>
      <c r="O188" s="5">
        <f t="shared" si="21"/>
        <v>195.07999999999998</v>
      </c>
      <c r="P188">
        <f t="shared" si="22"/>
        <v>191.8</v>
      </c>
      <c r="Q188">
        <f t="shared" si="23"/>
        <v>185.8</v>
      </c>
      <c r="R188" s="5">
        <f t="shared" si="24"/>
        <v>191.39</v>
      </c>
      <c r="S188">
        <f t="shared" si="25"/>
        <v>178.4</v>
      </c>
      <c r="T188">
        <f t="shared" si="26"/>
        <v>180.1</v>
      </c>
    </row>
    <row r="189" spans="1:20">
      <c r="A189">
        <v>30052</v>
      </c>
      <c r="B189">
        <v>32</v>
      </c>
      <c r="C189">
        <f t="shared" si="20"/>
        <v>1</v>
      </c>
      <c r="D189">
        <v>2</v>
      </c>
      <c r="E189">
        <v>4</v>
      </c>
      <c r="F189" s="4">
        <v>39.04</v>
      </c>
      <c r="G189">
        <v>177</v>
      </c>
      <c r="H189" s="5">
        <v>3.8</v>
      </c>
      <c r="I189" s="6">
        <v>171.9</v>
      </c>
      <c r="J189" s="6">
        <v>62.5</v>
      </c>
      <c r="K189">
        <v>188</v>
      </c>
      <c r="L189">
        <v>3</v>
      </c>
      <c r="M189" s="5">
        <f t="shared" si="18"/>
        <v>184.6</v>
      </c>
      <c r="N189" s="5">
        <f t="shared" si="19"/>
        <v>185.6</v>
      </c>
      <c r="O189" s="5">
        <f t="shared" si="21"/>
        <v>193.5</v>
      </c>
      <c r="P189">
        <f t="shared" si="22"/>
        <v>190.52</v>
      </c>
      <c r="Q189">
        <f t="shared" si="23"/>
        <v>184.52</v>
      </c>
      <c r="R189" s="5">
        <f t="shared" si="24"/>
        <v>190.21600000000001</v>
      </c>
      <c r="S189">
        <f t="shared" si="25"/>
        <v>176.96</v>
      </c>
      <c r="T189">
        <f t="shared" si="26"/>
        <v>178.84</v>
      </c>
    </row>
    <row r="190" spans="1:20">
      <c r="A190">
        <v>30061</v>
      </c>
      <c r="B190">
        <v>50</v>
      </c>
      <c r="C190">
        <f t="shared" si="20"/>
        <v>2</v>
      </c>
      <c r="D190">
        <v>1</v>
      </c>
      <c r="E190">
        <v>3</v>
      </c>
      <c r="F190" s="4">
        <v>41.843000000000004</v>
      </c>
      <c r="G190">
        <v>183</v>
      </c>
      <c r="H190" s="5">
        <v>4.7</v>
      </c>
      <c r="I190" s="6">
        <v>179.8</v>
      </c>
      <c r="J190" s="6">
        <v>94.4</v>
      </c>
      <c r="K190">
        <v>170</v>
      </c>
      <c r="L190">
        <v>5</v>
      </c>
      <c r="M190" s="5">
        <f t="shared" ref="M190:M246" si="27">207-(0.7*B190)</f>
        <v>172</v>
      </c>
      <c r="N190" s="5">
        <f t="shared" ref="N190:N246" si="28">208-(0.7*B190)</f>
        <v>173</v>
      </c>
      <c r="O190" s="5">
        <f t="shared" si="21"/>
        <v>179.28</v>
      </c>
      <c r="P190">
        <f t="shared" si="22"/>
        <v>179</v>
      </c>
      <c r="Q190">
        <f t="shared" si="23"/>
        <v>173</v>
      </c>
      <c r="R190" s="5">
        <f t="shared" si="24"/>
        <v>179.65</v>
      </c>
      <c r="S190">
        <f t="shared" si="25"/>
        <v>164</v>
      </c>
      <c r="T190">
        <f t="shared" si="26"/>
        <v>167.5</v>
      </c>
    </row>
    <row r="191" spans="1:20">
      <c r="A191">
        <v>30071</v>
      </c>
      <c r="B191">
        <v>34</v>
      </c>
      <c r="C191">
        <f t="shared" si="20"/>
        <v>1</v>
      </c>
      <c r="D191">
        <v>1</v>
      </c>
      <c r="E191">
        <v>2</v>
      </c>
      <c r="F191" s="4">
        <v>32.555999999999997</v>
      </c>
      <c r="G191">
        <v>196</v>
      </c>
      <c r="H191" s="5">
        <v>5.6</v>
      </c>
      <c r="I191" s="6">
        <v>187.5</v>
      </c>
      <c r="J191" s="6">
        <v>102.9</v>
      </c>
      <c r="K191">
        <v>186</v>
      </c>
      <c r="L191">
        <v>3</v>
      </c>
      <c r="M191" s="5">
        <f t="shared" si="27"/>
        <v>183.2</v>
      </c>
      <c r="N191" s="5">
        <f t="shared" si="28"/>
        <v>184.2</v>
      </c>
      <c r="O191" s="5">
        <f t="shared" si="21"/>
        <v>191.92000000000002</v>
      </c>
      <c r="P191">
        <f t="shared" si="22"/>
        <v>189.24</v>
      </c>
      <c r="Q191">
        <f t="shared" si="23"/>
        <v>183.24</v>
      </c>
      <c r="R191" s="5">
        <f t="shared" si="24"/>
        <v>189.042</v>
      </c>
      <c r="S191">
        <f t="shared" si="25"/>
        <v>175.52</v>
      </c>
      <c r="T191">
        <f t="shared" si="26"/>
        <v>177.57999999999998</v>
      </c>
    </row>
    <row r="192" spans="1:20">
      <c r="A192">
        <v>30082</v>
      </c>
      <c r="B192">
        <v>31</v>
      </c>
      <c r="C192">
        <f t="shared" si="20"/>
        <v>1</v>
      </c>
      <c r="D192">
        <v>2</v>
      </c>
      <c r="E192">
        <v>3</v>
      </c>
      <c r="F192" s="4">
        <v>38.825000000000003</v>
      </c>
      <c r="G192">
        <v>196</v>
      </c>
      <c r="H192" s="5">
        <v>4</v>
      </c>
      <c r="I192" s="6">
        <v>170.3</v>
      </c>
      <c r="J192" s="6">
        <v>61.3</v>
      </c>
      <c r="K192">
        <v>189</v>
      </c>
      <c r="L192">
        <v>3</v>
      </c>
      <c r="M192" s="5">
        <f t="shared" si="27"/>
        <v>185.3</v>
      </c>
      <c r="N192" s="5">
        <f t="shared" si="28"/>
        <v>186.3</v>
      </c>
      <c r="O192" s="5">
        <f t="shared" si="21"/>
        <v>194.29</v>
      </c>
      <c r="P192">
        <f t="shared" si="22"/>
        <v>191.16</v>
      </c>
      <c r="Q192">
        <f t="shared" si="23"/>
        <v>185.16</v>
      </c>
      <c r="R192" s="5">
        <f t="shared" si="24"/>
        <v>190.803</v>
      </c>
      <c r="S192">
        <f t="shared" si="25"/>
        <v>177.68</v>
      </c>
      <c r="T192">
        <f t="shared" si="26"/>
        <v>179.47</v>
      </c>
    </row>
    <row r="193" spans="1:20">
      <c r="A193">
        <v>30091</v>
      </c>
      <c r="B193">
        <v>47</v>
      </c>
      <c r="C193">
        <f t="shared" si="20"/>
        <v>2</v>
      </c>
      <c r="D193">
        <v>1</v>
      </c>
      <c r="E193">
        <v>2</v>
      </c>
      <c r="F193" s="4">
        <v>30.823</v>
      </c>
      <c r="G193">
        <v>176</v>
      </c>
      <c r="H193" s="5">
        <v>3.7</v>
      </c>
      <c r="I193" s="6">
        <v>175</v>
      </c>
      <c r="J193" s="6">
        <v>86.3</v>
      </c>
      <c r="K193">
        <v>173</v>
      </c>
      <c r="L193">
        <v>4</v>
      </c>
      <c r="M193" s="5">
        <f t="shared" si="27"/>
        <v>174.1</v>
      </c>
      <c r="N193" s="5">
        <f t="shared" si="28"/>
        <v>175.1</v>
      </c>
      <c r="O193" s="5">
        <f t="shared" si="21"/>
        <v>181.65</v>
      </c>
      <c r="P193">
        <f t="shared" si="22"/>
        <v>180.92</v>
      </c>
      <c r="Q193">
        <f t="shared" si="23"/>
        <v>174.92</v>
      </c>
      <c r="R193" s="5">
        <f t="shared" si="24"/>
        <v>181.411</v>
      </c>
      <c r="S193">
        <f t="shared" si="25"/>
        <v>166.16</v>
      </c>
      <c r="T193">
        <f t="shared" si="26"/>
        <v>169.39</v>
      </c>
    </row>
    <row r="194" spans="1:20">
      <c r="A194">
        <v>30111</v>
      </c>
      <c r="B194">
        <v>26</v>
      </c>
      <c r="C194">
        <f t="shared" si="20"/>
        <v>1</v>
      </c>
      <c r="D194">
        <v>1</v>
      </c>
      <c r="E194">
        <v>3</v>
      </c>
      <c r="F194" s="4">
        <v>47.33</v>
      </c>
      <c r="G194">
        <v>188</v>
      </c>
      <c r="H194" s="5">
        <v>7</v>
      </c>
      <c r="I194" s="6">
        <v>196.8</v>
      </c>
      <c r="J194" s="6">
        <v>108.6</v>
      </c>
      <c r="K194">
        <v>194</v>
      </c>
      <c r="L194">
        <v>2</v>
      </c>
      <c r="M194" s="5">
        <f t="shared" si="27"/>
        <v>188.8</v>
      </c>
      <c r="N194" s="5">
        <f t="shared" si="28"/>
        <v>189.8</v>
      </c>
      <c r="O194" s="5">
        <f t="shared" si="21"/>
        <v>198.24</v>
      </c>
      <c r="P194">
        <f t="shared" si="22"/>
        <v>194.36</v>
      </c>
      <c r="Q194">
        <f t="shared" si="23"/>
        <v>188.36</v>
      </c>
      <c r="R194" s="5">
        <f t="shared" si="24"/>
        <v>193.738</v>
      </c>
      <c r="S194">
        <f t="shared" si="25"/>
        <v>181.28</v>
      </c>
      <c r="T194">
        <f t="shared" si="26"/>
        <v>182.62</v>
      </c>
    </row>
    <row r="195" spans="1:20">
      <c r="A195">
        <v>30121</v>
      </c>
      <c r="B195">
        <v>32</v>
      </c>
      <c r="C195">
        <f t="shared" si="20"/>
        <v>1</v>
      </c>
      <c r="D195">
        <v>1</v>
      </c>
      <c r="E195">
        <v>3</v>
      </c>
      <c r="F195" s="4">
        <v>43.965000000000003</v>
      </c>
      <c r="G195">
        <v>184</v>
      </c>
      <c r="H195" s="5">
        <v>4.8</v>
      </c>
      <c r="I195" s="6">
        <v>182.2</v>
      </c>
      <c r="J195" s="6">
        <v>81.2</v>
      </c>
      <c r="K195">
        <v>188</v>
      </c>
      <c r="L195">
        <v>3</v>
      </c>
      <c r="M195" s="5">
        <f t="shared" si="27"/>
        <v>184.6</v>
      </c>
      <c r="N195" s="5">
        <f t="shared" si="28"/>
        <v>185.6</v>
      </c>
      <c r="O195" s="5">
        <f t="shared" si="21"/>
        <v>193.5</v>
      </c>
      <c r="P195">
        <f t="shared" si="22"/>
        <v>190.52</v>
      </c>
      <c r="Q195">
        <f t="shared" si="23"/>
        <v>184.52</v>
      </c>
      <c r="R195" s="5">
        <f t="shared" si="24"/>
        <v>190.21600000000001</v>
      </c>
      <c r="S195">
        <f t="shared" si="25"/>
        <v>176.96</v>
      </c>
      <c r="T195">
        <f t="shared" si="26"/>
        <v>178.84</v>
      </c>
    </row>
    <row r="196" spans="1:20">
      <c r="A196">
        <v>30131</v>
      </c>
      <c r="B196">
        <v>59</v>
      </c>
      <c r="C196">
        <f t="shared" si="20"/>
        <v>2</v>
      </c>
      <c r="D196">
        <v>1</v>
      </c>
      <c r="E196">
        <v>4</v>
      </c>
      <c r="F196" s="4">
        <v>35.146999999999998</v>
      </c>
      <c r="G196">
        <v>170</v>
      </c>
      <c r="H196" s="5">
        <v>3.7</v>
      </c>
      <c r="I196" s="6">
        <v>170.3</v>
      </c>
      <c r="J196" s="6">
        <v>68</v>
      </c>
      <c r="K196">
        <v>161</v>
      </c>
      <c r="L196">
        <v>5</v>
      </c>
      <c r="M196" s="5">
        <f t="shared" si="27"/>
        <v>165.7</v>
      </c>
      <c r="N196" s="5">
        <f t="shared" si="28"/>
        <v>166.7</v>
      </c>
      <c r="O196" s="5">
        <f t="shared" si="21"/>
        <v>172.17000000000002</v>
      </c>
      <c r="P196">
        <f t="shared" si="22"/>
        <v>173.24</v>
      </c>
      <c r="Q196">
        <f t="shared" si="23"/>
        <v>167.24</v>
      </c>
      <c r="R196" s="5">
        <f t="shared" si="24"/>
        <v>174.36700000000002</v>
      </c>
      <c r="S196">
        <f t="shared" si="25"/>
        <v>157.52000000000001</v>
      </c>
      <c r="T196">
        <f t="shared" si="26"/>
        <v>161.82999999999998</v>
      </c>
    </row>
    <row r="197" spans="1:20">
      <c r="A197">
        <v>30141</v>
      </c>
      <c r="B197">
        <v>59</v>
      </c>
      <c r="C197">
        <f t="shared" si="20"/>
        <v>2</v>
      </c>
      <c r="D197">
        <v>1</v>
      </c>
      <c r="E197">
        <v>3</v>
      </c>
      <c r="F197" s="4">
        <v>28.635999999999999</v>
      </c>
      <c r="G197">
        <v>172</v>
      </c>
      <c r="H197" s="5">
        <v>2.9</v>
      </c>
      <c r="I197" s="6">
        <v>178.4</v>
      </c>
      <c r="J197" s="6">
        <v>88.7</v>
      </c>
      <c r="K197">
        <v>161</v>
      </c>
      <c r="L197">
        <v>5</v>
      </c>
      <c r="M197" s="5">
        <f t="shared" si="27"/>
        <v>165.7</v>
      </c>
      <c r="N197" s="5">
        <f t="shared" si="28"/>
        <v>166.7</v>
      </c>
      <c r="O197" s="5">
        <f t="shared" si="21"/>
        <v>172.17000000000002</v>
      </c>
      <c r="P197">
        <f t="shared" si="22"/>
        <v>173.24</v>
      </c>
      <c r="Q197">
        <f t="shared" si="23"/>
        <v>167.24</v>
      </c>
      <c r="R197" s="5">
        <f t="shared" si="24"/>
        <v>174.36700000000002</v>
      </c>
      <c r="S197">
        <f t="shared" si="25"/>
        <v>157.52000000000001</v>
      </c>
      <c r="T197">
        <f t="shared" si="26"/>
        <v>161.82999999999998</v>
      </c>
    </row>
    <row r="198" spans="1:20">
      <c r="A198">
        <v>30151</v>
      </c>
      <c r="B198">
        <v>58</v>
      </c>
      <c r="C198">
        <f t="shared" si="20"/>
        <v>2</v>
      </c>
      <c r="D198">
        <v>1</v>
      </c>
      <c r="E198">
        <v>3</v>
      </c>
      <c r="F198" s="4">
        <v>38.889000000000003</v>
      </c>
      <c r="G198">
        <v>172</v>
      </c>
      <c r="H198" s="5">
        <v>4.5</v>
      </c>
      <c r="I198" s="6">
        <v>181</v>
      </c>
      <c r="J198" s="6">
        <v>79.2</v>
      </c>
      <c r="K198">
        <v>162</v>
      </c>
      <c r="L198">
        <v>5</v>
      </c>
      <c r="M198" s="5">
        <f t="shared" si="27"/>
        <v>166.4</v>
      </c>
      <c r="N198" s="5">
        <f t="shared" si="28"/>
        <v>167.4</v>
      </c>
      <c r="O198" s="5">
        <f t="shared" si="21"/>
        <v>172.96</v>
      </c>
      <c r="P198">
        <f t="shared" si="22"/>
        <v>173.88</v>
      </c>
      <c r="Q198">
        <f t="shared" si="23"/>
        <v>167.88</v>
      </c>
      <c r="R198" s="5">
        <f t="shared" si="24"/>
        <v>174.95400000000001</v>
      </c>
      <c r="S198">
        <f t="shared" si="25"/>
        <v>158.24</v>
      </c>
      <c r="T198">
        <f t="shared" si="26"/>
        <v>162.46</v>
      </c>
    </row>
    <row r="199" spans="1:20">
      <c r="A199">
        <v>30161</v>
      </c>
      <c r="B199">
        <v>42</v>
      </c>
      <c r="C199">
        <f t="shared" si="20"/>
        <v>2</v>
      </c>
      <c r="D199">
        <v>1</v>
      </c>
      <c r="E199">
        <v>2</v>
      </c>
      <c r="F199" s="4">
        <v>36.814999999999998</v>
      </c>
      <c r="G199">
        <v>204</v>
      </c>
      <c r="H199" s="5">
        <v>4</v>
      </c>
      <c r="I199" s="6">
        <v>173</v>
      </c>
      <c r="J199" s="6">
        <v>76.599999999999994</v>
      </c>
      <c r="K199">
        <v>178</v>
      </c>
      <c r="L199">
        <v>4</v>
      </c>
      <c r="M199" s="5">
        <f t="shared" si="27"/>
        <v>177.6</v>
      </c>
      <c r="N199" s="5">
        <f t="shared" si="28"/>
        <v>178.6</v>
      </c>
      <c r="O199" s="5">
        <f t="shared" si="21"/>
        <v>185.6</v>
      </c>
      <c r="P199">
        <f t="shared" si="22"/>
        <v>184.12</v>
      </c>
      <c r="Q199">
        <f t="shared" si="23"/>
        <v>178.12</v>
      </c>
      <c r="R199" s="5">
        <f t="shared" si="24"/>
        <v>184.346</v>
      </c>
      <c r="S199">
        <f t="shared" si="25"/>
        <v>169.76</v>
      </c>
      <c r="T199">
        <f t="shared" si="26"/>
        <v>172.54</v>
      </c>
    </row>
    <row r="200" spans="1:20">
      <c r="A200">
        <v>30171</v>
      </c>
      <c r="B200">
        <v>36</v>
      </c>
      <c r="C200">
        <f t="shared" si="20"/>
        <v>1</v>
      </c>
      <c r="D200">
        <v>1</v>
      </c>
      <c r="E200">
        <v>3</v>
      </c>
      <c r="F200" s="4">
        <v>42.834000000000003</v>
      </c>
      <c r="G200">
        <v>194</v>
      </c>
      <c r="H200" s="5">
        <v>3.9</v>
      </c>
      <c r="I200" s="6">
        <v>172.2</v>
      </c>
      <c r="J200" s="6">
        <v>61.4</v>
      </c>
      <c r="K200">
        <v>184</v>
      </c>
      <c r="L200">
        <v>3</v>
      </c>
      <c r="M200" s="5">
        <f t="shared" si="27"/>
        <v>181.8</v>
      </c>
      <c r="N200" s="5">
        <f t="shared" si="28"/>
        <v>182.8</v>
      </c>
      <c r="O200" s="5">
        <f t="shared" si="21"/>
        <v>190.34</v>
      </c>
      <c r="P200">
        <f t="shared" si="22"/>
        <v>187.96</v>
      </c>
      <c r="Q200">
        <f t="shared" si="23"/>
        <v>181.96</v>
      </c>
      <c r="R200" s="5">
        <f t="shared" si="24"/>
        <v>187.86799999999999</v>
      </c>
      <c r="S200">
        <f t="shared" si="25"/>
        <v>174.08</v>
      </c>
      <c r="T200">
        <f t="shared" si="26"/>
        <v>176.32</v>
      </c>
    </row>
    <row r="201" spans="1:20">
      <c r="A201">
        <v>30181</v>
      </c>
      <c r="B201">
        <v>38</v>
      </c>
      <c r="C201">
        <f t="shared" si="20"/>
        <v>1</v>
      </c>
      <c r="D201">
        <v>1</v>
      </c>
      <c r="E201">
        <v>2</v>
      </c>
      <c r="F201" s="4">
        <v>27.259</v>
      </c>
      <c r="G201">
        <v>193</v>
      </c>
      <c r="H201" s="5">
        <v>4.0999999999999996</v>
      </c>
      <c r="I201" s="6">
        <v>173.8</v>
      </c>
      <c r="J201" s="6">
        <v>67.5</v>
      </c>
      <c r="K201">
        <v>182</v>
      </c>
      <c r="L201">
        <v>3</v>
      </c>
      <c r="M201" s="5">
        <f t="shared" si="27"/>
        <v>180.4</v>
      </c>
      <c r="N201" s="5">
        <f t="shared" si="28"/>
        <v>181.4</v>
      </c>
      <c r="O201" s="5">
        <f t="shared" si="21"/>
        <v>188.76</v>
      </c>
      <c r="P201">
        <f t="shared" si="22"/>
        <v>186.68</v>
      </c>
      <c r="Q201">
        <f t="shared" si="23"/>
        <v>180.68</v>
      </c>
      <c r="R201" s="5">
        <f t="shared" si="24"/>
        <v>186.69400000000002</v>
      </c>
      <c r="S201">
        <f t="shared" si="25"/>
        <v>172.64</v>
      </c>
      <c r="T201">
        <f t="shared" si="26"/>
        <v>175.06</v>
      </c>
    </row>
    <row r="202" spans="1:20">
      <c r="A202">
        <v>30191</v>
      </c>
      <c r="B202">
        <v>58</v>
      </c>
      <c r="C202">
        <f t="shared" si="20"/>
        <v>2</v>
      </c>
      <c r="D202">
        <v>1</v>
      </c>
      <c r="E202">
        <v>3</v>
      </c>
      <c r="F202" s="4">
        <v>33.377000000000002</v>
      </c>
      <c r="G202">
        <v>195</v>
      </c>
      <c r="H202" s="5">
        <v>4.2</v>
      </c>
      <c r="I202" s="6">
        <v>180.5</v>
      </c>
      <c r="J202" s="6">
        <v>77</v>
      </c>
      <c r="K202">
        <v>162</v>
      </c>
      <c r="L202">
        <v>5</v>
      </c>
      <c r="M202" s="5">
        <f t="shared" si="27"/>
        <v>166.4</v>
      </c>
      <c r="N202" s="5">
        <f t="shared" si="28"/>
        <v>167.4</v>
      </c>
      <c r="O202" s="5">
        <f t="shared" si="21"/>
        <v>172.96</v>
      </c>
      <c r="P202">
        <f t="shared" si="22"/>
        <v>173.88</v>
      </c>
      <c r="Q202">
        <f t="shared" si="23"/>
        <v>167.88</v>
      </c>
      <c r="R202" s="5">
        <f t="shared" si="24"/>
        <v>174.95400000000001</v>
      </c>
      <c r="S202">
        <f t="shared" si="25"/>
        <v>158.24</v>
      </c>
      <c r="T202">
        <f t="shared" si="26"/>
        <v>162.46</v>
      </c>
    </row>
    <row r="203" spans="1:20">
      <c r="A203">
        <v>30201</v>
      </c>
      <c r="B203">
        <v>46</v>
      </c>
      <c r="C203">
        <f t="shared" si="20"/>
        <v>2</v>
      </c>
      <c r="D203">
        <v>1</v>
      </c>
      <c r="E203">
        <v>4</v>
      </c>
      <c r="F203" s="4">
        <v>50.685000000000002</v>
      </c>
      <c r="G203">
        <v>180</v>
      </c>
      <c r="H203" s="5">
        <v>6.4</v>
      </c>
      <c r="I203" s="6">
        <v>190.8</v>
      </c>
      <c r="J203" s="6">
        <v>73</v>
      </c>
      <c r="K203">
        <v>174</v>
      </c>
      <c r="L203">
        <v>4</v>
      </c>
      <c r="M203" s="5">
        <f t="shared" si="27"/>
        <v>174.8</v>
      </c>
      <c r="N203" s="5">
        <f t="shared" si="28"/>
        <v>175.8</v>
      </c>
      <c r="O203" s="5">
        <f t="shared" si="21"/>
        <v>182.44</v>
      </c>
      <c r="P203">
        <f t="shared" si="22"/>
        <v>181.56</v>
      </c>
      <c r="Q203">
        <f t="shared" si="23"/>
        <v>175.56</v>
      </c>
      <c r="R203" s="5">
        <f t="shared" si="24"/>
        <v>181.99799999999999</v>
      </c>
      <c r="S203">
        <f t="shared" si="25"/>
        <v>166.88</v>
      </c>
      <c r="T203">
        <f t="shared" si="26"/>
        <v>170.02</v>
      </c>
    </row>
    <row r="204" spans="1:20">
      <c r="A204">
        <v>30211</v>
      </c>
      <c r="B204">
        <v>72</v>
      </c>
      <c r="C204">
        <f t="shared" si="20"/>
        <v>2</v>
      </c>
      <c r="D204">
        <v>1</v>
      </c>
      <c r="E204">
        <v>2</v>
      </c>
      <c r="F204" s="4">
        <v>20.654</v>
      </c>
      <c r="G204">
        <v>163</v>
      </c>
      <c r="H204" s="5">
        <v>3.3</v>
      </c>
      <c r="I204" s="6">
        <v>178</v>
      </c>
      <c r="J204" s="6">
        <v>76.5</v>
      </c>
      <c r="K204">
        <v>148</v>
      </c>
      <c r="L204">
        <v>6</v>
      </c>
      <c r="M204" s="5">
        <f t="shared" si="27"/>
        <v>156.6</v>
      </c>
      <c r="N204" s="5">
        <f t="shared" si="28"/>
        <v>157.6</v>
      </c>
      <c r="O204" s="5">
        <f t="shared" si="21"/>
        <v>161.9</v>
      </c>
      <c r="P204">
        <f t="shared" si="22"/>
        <v>164.92000000000002</v>
      </c>
      <c r="Q204">
        <f t="shared" si="23"/>
        <v>158.92000000000002</v>
      </c>
      <c r="R204" s="5">
        <f t="shared" si="24"/>
        <v>166.73599999999999</v>
      </c>
      <c r="S204">
        <f t="shared" si="25"/>
        <v>148.16</v>
      </c>
      <c r="T204">
        <f t="shared" si="26"/>
        <v>153.63999999999999</v>
      </c>
    </row>
    <row r="205" spans="1:20">
      <c r="A205">
        <v>30231</v>
      </c>
      <c r="B205">
        <v>25</v>
      </c>
      <c r="C205">
        <f t="shared" si="20"/>
        <v>1</v>
      </c>
      <c r="D205">
        <v>1</v>
      </c>
      <c r="E205">
        <v>2</v>
      </c>
      <c r="F205" s="4">
        <v>43.429000000000002</v>
      </c>
      <c r="G205">
        <v>210</v>
      </c>
      <c r="H205" s="5">
        <v>4.7</v>
      </c>
      <c r="I205" s="6">
        <v>174.8</v>
      </c>
      <c r="J205" s="6">
        <v>70</v>
      </c>
      <c r="K205">
        <v>195</v>
      </c>
      <c r="L205">
        <v>2</v>
      </c>
      <c r="M205" s="5">
        <f t="shared" si="27"/>
        <v>189.5</v>
      </c>
      <c r="N205" s="5">
        <f t="shared" si="28"/>
        <v>190.5</v>
      </c>
      <c r="O205" s="5">
        <f t="shared" si="21"/>
        <v>199.03</v>
      </c>
      <c r="P205">
        <f t="shared" si="22"/>
        <v>195</v>
      </c>
      <c r="Q205">
        <f t="shared" si="23"/>
        <v>189</v>
      </c>
      <c r="R205" s="5">
        <f t="shared" si="24"/>
        <v>194.32499999999999</v>
      </c>
      <c r="S205">
        <f t="shared" si="25"/>
        <v>182</v>
      </c>
      <c r="T205">
        <f t="shared" si="26"/>
        <v>183.25</v>
      </c>
    </row>
    <row r="206" spans="1:20">
      <c r="A206">
        <v>30241</v>
      </c>
      <c r="B206">
        <v>45</v>
      </c>
      <c r="C206">
        <f t="shared" si="20"/>
        <v>2</v>
      </c>
      <c r="D206">
        <v>1</v>
      </c>
      <c r="E206">
        <v>3</v>
      </c>
      <c r="F206" s="4">
        <v>36.853999999999999</v>
      </c>
      <c r="G206">
        <v>184</v>
      </c>
      <c r="H206" s="5">
        <v>5.8</v>
      </c>
      <c r="I206" s="6">
        <v>186.7</v>
      </c>
      <c r="J206" s="6">
        <v>90.9</v>
      </c>
      <c r="K206">
        <v>175</v>
      </c>
      <c r="L206">
        <v>4</v>
      </c>
      <c r="M206" s="5">
        <f t="shared" si="27"/>
        <v>175.5</v>
      </c>
      <c r="N206" s="5">
        <f t="shared" si="28"/>
        <v>176.5</v>
      </c>
      <c r="O206" s="5">
        <f t="shared" si="21"/>
        <v>183.23</v>
      </c>
      <c r="P206">
        <f t="shared" si="22"/>
        <v>182.2</v>
      </c>
      <c r="Q206">
        <f t="shared" si="23"/>
        <v>176.2</v>
      </c>
      <c r="R206" s="5">
        <f t="shared" si="24"/>
        <v>182.58500000000001</v>
      </c>
      <c r="S206">
        <f t="shared" si="25"/>
        <v>167.6</v>
      </c>
      <c r="T206">
        <f t="shared" si="26"/>
        <v>170.65</v>
      </c>
    </row>
    <row r="207" spans="1:20">
      <c r="A207">
        <v>30251</v>
      </c>
      <c r="B207">
        <v>44</v>
      </c>
      <c r="C207">
        <f t="shared" si="20"/>
        <v>2</v>
      </c>
      <c r="D207">
        <v>1</v>
      </c>
      <c r="E207">
        <v>3</v>
      </c>
      <c r="F207" s="4">
        <v>39.311</v>
      </c>
      <c r="G207">
        <v>178</v>
      </c>
      <c r="H207" s="5">
        <v>4</v>
      </c>
      <c r="I207" s="6">
        <v>168.5</v>
      </c>
      <c r="J207" s="6">
        <v>84.2</v>
      </c>
      <c r="K207">
        <v>176</v>
      </c>
      <c r="L207">
        <v>4</v>
      </c>
      <c r="M207" s="5">
        <f t="shared" si="27"/>
        <v>176.2</v>
      </c>
      <c r="N207" s="5">
        <f t="shared" si="28"/>
        <v>177.2</v>
      </c>
      <c r="O207" s="5">
        <f t="shared" si="21"/>
        <v>184.01999999999998</v>
      </c>
      <c r="P207">
        <f t="shared" si="22"/>
        <v>182.84</v>
      </c>
      <c r="Q207">
        <f t="shared" si="23"/>
        <v>176.84</v>
      </c>
      <c r="R207" s="5">
        <f t="shared" si="24"/>
        <v>183.172</v>
      </c>
      <c r="S207">
        <f t="shared" si="25"/>
        <v>168.32</v>
      </c>
      <c r="T207">
        <f t="shared" si="26"/>
        <v>171.28</v>
      </c>
    </row>
    <row r="208" spans="1:20">
      <c r="A208">
        <v>30261</v>
      </c>
      <c r="B208">
        <v>48</v>
      </c>
      <c r="C208">
        <f t="shared" si="20"/>
        <v>2</v>
      </c>
      <c r="D208">
        <v>1</v>
      </c>
      <c r="E208">
        <v>3</v>
      </c>
      <c r="F208" s="4">
        <v>31.356000000000002</v>
      </c>
      <c r="G208">
        <v>186</v>
      </c>
      <c r="H208" s="5">
        <v>4.5999999999999996</v>
      </c>
      <c r="I208" s="6">
        <v>183.4</v>
      </c>
      <c r="J208" s="6">
        <v>82.6</v>
      </c>
      <c r="K208">
        <v>172</v>
      </c>
      <c r="L208">
        <v>4</v>
      </c>
      <c r="M208" s="5">
        <f t="shared" si="27"/>
        <v>173.4</v>
      </c>
      <c r="N208" s="5">
        <f t="shared" si="28"/>
        <v>174.4</v>
      </c>
      <c r="O208" s="5">
        <f t="shared" si="21"/>
        <v>180.86</v>
      </c>
      <c r="P208">
        <f t="shared" si="22"/>
        <v>180.28</v>
      </c>
      <c r="Q208">
        <f t="shared" si="23"/>
        <v>174.28</v>
      </c>
      <c r="R208" s="5">
        <f t="shared" si="24"/>
        <v>180.82400000000001</v>
      </c>
      <c r="S208">
        <f t="shared" si="25"/>
        <v>165.44</v>
      </c>
      <c r="T208">
        <f t="shared" si="26"/>
        <v>168.76</v>
      </c>
    </row>
    <row r="209" spans="1:20">
      <c r="A209">
        <v>30271</v>
      </c>
      <c r="B209">
        <v>44</v>
      </c>
      <c r="C209">
        <f t="shared" si="20"/>
        <v>2</v>
      </c>
      <c r="D209">
        <v>1</v>
      </c>
      <c r="E209">
        <v>2</v>
      </c>
      <c r="F209" s="4">
        <v>33.819000000000003</v>
      </c>
      <c r="G209">
        <v>202</v>
      </c>
      <c r="H209" s="5">
        <v>3.5</v>
      </c>
      <c r="I209" s="6">
        <v>166.8</v>
      </c>
      <c r="J209" s="6">
        <v>61.8</v>
      </c>
      <c r="K209">
        <v>176</v>
      </c>
      <c r="L209">
        <v>4</v>
      </c>
      <c r="M209" s="5">
        <f t="shared" si="27"/>
        <v>176.2</v>
      </c>
      <c r="N209" s="5">
        <f t="shared" si="28"/>
        <v>177.2</v>
      </c>
      <c r="O209" s="5">
        <f t="shared" si="21"/>
        <v>184.01999999999998</v>
      </c>
      <c r="P209">
        <f t="shared" si="22"/>
        <v>182.84</v>
      </c>
      <c r="Q209">
        <f t="shared" si="23"/>
        <v>176.84</v>
      </c>
      <c r="R209" s="5">
        <f t="shared" si="24"/>
        <v>183.172</v>
      </c>
      <c r="S209">
        <f t="shared" si="25"/>
        <v>168.32</v>
      </c>
      <c r="T209">
        <f t="shared" si="26"/>
        <v>171.28</v>
      </c>
    </row>
    <row r="210" spans="1:20">
      <c r="A210">
        <v>30281</v>
      </c>
      <c r="B210">
        <v>41</v>
      </c>
      <c r="C210">
        <f t="shared" si="20"/>
        <v>2</v>
      </c>
      <c r="D210">
        <v>1</v>
      </c>
      <c r="E210">
        <v>4</v>
      </c>
      <c r="F210" s="4">
        <v>41.320999999999998</v>
      </c>
      <c r="G210">
        <v>169</v>
      </c>
      <c r="H210" s="5">
        <v>4.7</v>
      </c>
      <c r="I210" s="6">
        <v>182.3</v>
      </c>
      <c r="J210" s="6">
        <v>89.3</v>
      </c>
      <c r="K210">
        <v>179</v>
      </c>
      <c r="L210">
        <v>4</v>
      </c>
      <c r="M210" s="5">
        <f t="shared" si="27"/>
        <v>178.3</v>
      </c>
      <c r="N210" s="5">
        <f t="shared" si="28"/>
        <v>179.3</v>
      </c>
      <c r="O210" s="5">
        <f t="shared" si="21"/>
        <v>186.39</v>
      </c>
      <c r="P210">
        <f t="shared" si="22"/>
        <v>184.76</v>
      </c>
      <c r="Q210">
        <f t="shared" si="23"/>
        <v>178.76</v>
      </c>
      <c r="R210" s="5">
        <f t="shared" si="24"/>
        <v>184.93299999999999</v>
      </c>
      <c r="S210">
        <f t="shared" si="25"/>
        <v>170.48</v>
      </c>
      <c r="T210">
        <f t="shared" si="26"/>
        <v>173.17</v>
      </c>
    </row>
    <row r="211" spans="1:20">
      <c r="A211">
        <v>30291</v>
      </c>
      <c r="B211">
        <v>51</v>
      </c>
      <c r="C211">
        <f t="shared" si="20"/>
        <v>2</v>
      </c>
      <c r="D211">
        <v>1</v>
      </c>
      <c r="E211">
        <v>3</v>
      </c>
      <c r="F211" s="4">
        <v>33.042000000000002</v>
      </c>
      <c r="G211">
        <v>188</v>
      </c>
      <c r="H211" s="5">
        <v>4.3</v>
      </c>
      <c r="I211" s="6">
        <v>177.1</v>
      </c>
      <c r="J211" s="6">
        <v>80.2</v>
      </c>
      <c r="K211">
        <v>169</v>
      </c>
      <c r="L211">
        <v>5</v>
      </c>
      <c r="M211" s="5">
        <f t="shared" si="27"/>
        <v>171.3</v>
      </c>
      <c r="N211" s="5">
        <f t="shared" si="28"/>
        <v>172.3</v>
      </c>
      <c r="O211" s="5">
        <f t="shared" si="21"/>
        <v>178.49</v>
      </c>
      <c r="P211">
        <f t="shared" si="22"/>
        <v>178.36</v>
      </c>
      <c r="Q211">
        <f t="shared" si="23"/>
        <v>172.36</v>
      </c>
      <c r="R211" s="5">
        <f t="shared" si="24"/>
        <v>179.06299999999999</v>
      </c>
      <c r="S211">
        <f t="shared" si="25"/>
        <v>163.28</v>
      </c>
      <c r="T211">
        <f t="shared" si="26"/>
        <v>166.87</v>
      </c>
    </row>
    <row r="212" spans="1:20">
      <c r="A212">
        <v>30311</v>
      </c>
      <c r="B212">
        <v>46</v>
      </c>
      <c r="C212">
        <f t="shared" si="20"/>
        <v>2</v>
      </c>
      <c r="D212">
        <v>1</v>
      </c>
      <c r="E212">
        <v>3</v>
      </c>
      <c r="F212" s="4">
        <v>31.986999999999998</v>
      </c>
      <c r="G212">
        <v>155</v>
      </c>
      <c r="H212" s="5">
        <v>4.4000000000000004</v>
      </c>
      <c r="I212" s="6">
        <v>178.3</v>
      </c>
      <c r="J212" s="6">
        <v>94.1</v>
      </c>
      <c r="K212">
        <v>174</v>
      </c>
      <c r="L212">
        <v>4</v>
      </c>
      <c r="M212" s="5">
        <f t="shared" si="27"/>
        <v>174.8</v>
      </c>
      <c r="N212" s="5">
        <f t="shared" si="28"/>
        <v>175.8</v>
      </c>
      <c r="O212" s="5">
        <f t="shared" si="21"/>
        <v>182.44</v>
      </c>
      <c r="P212">
        <f t="shared" si="22"/>
        <v>181.56</v>
      </c>
      <c r="Q212">
        <f t="shared" si="23"/>
        <v>175.56</v>
      </c>
      <c r="R212" s="5">
        <f t="shared" si="24"/>
        <v>181.99799999999999</v>
      </c>
      <c r="S212">
        <f t="shared" si="25"/>
        <v>166.88</v>
      </c>
      <c r="T212">
        <f t="shared" si="26"/>
        <v>170.02</v>
      </c>
    </row>
    <row r="213" spans="1:20">
      <c r="A213">
        <v>30321</v>
      </c>
      <c r="B213">
        <v>40</v>
      </c>
      <c r="C213">
        <f t="shared" si="20"/>
        <v>1</v>
      </c>
      <c r="D213">
        <v>1</v>
      </c>
      <c r="E213">
        <v>3</v>
      </c>
      <c r="F213" s="4">
        <v>40.890999999999998</v>
      </c>
      <c r="G213">
        <v>189</v>
      </c>
      <c r="H213" s="5">
        <v>3.9</v>
      </c>
      <c r="I213" s="6">
        <v>182</v>
      </c>
      <c r="J213" s="6">
        <v>74.099999999999994</v>
      </c>
      <c r="K213">
        <v>180</v>
      </c>
      <c r="L213">
        <v>4</v>
      </c>
      <c r="M213" s="5">
        <f t="shared" si="27"/>
        <v>179</v>
      </c>
      <c r="N213" s="5">
        <f t="shared" si="28"/>
        <v>180</v>
      </c>
      <c r="O213" s="5">
        <f t="shared" si="21"/>
        <v>187.18</v>
      </c>
      <c r="P213">
        <f t="shared" si="22"/>
        <v>185.4</v>
      </c>
      <c r="Q213">
        <f t="shared" si="23"/>
        <v>179.4</v>
      </c>
      <c r="R213" s="5">
        <f t="shared" si="24"/>
        <v>185.52</v>
      </c>
      <c r="S213">
        <f t="shared" si="25"/>
        <v>171.2</v>
      </c>
      <c r="T213">
        <f t="shared" si="26"/>
        <v>173.8</v>
      </c>
    </row>
    <row r="214" spans="1:20">
      <c r="A214">
        <v>30331</v>
      </c>
      <c r="B214">
        <v>49</v>
      </c>
      <c r="C214">
        <f t="shared" si="20"/>
        <v>2</v>
      </c>
      <c r="D214">
        <v>1</v>
      </c>
      <c r="E214">
        <v>2</v>
      </c>
      <c r="F214" s="4">
        <v>27.443999999999999</v>
      </c>
      <c r="G214">
        <v>182</v>
      </c>
      <c r="H214" s="5">
        <v>3.7</v>
      </c>
      <c r="I214" s="6">
        <v>180.2</v>
      </c>
      <c r="J214" s="6">
        <v>79.8</v>
      </c>
      <c r="K214">
        <v>171</v>
      </c>
      <c r="L214">
        <v>4</v>
      </c>
      <c r="M214" s="5">
        <f t="shared" si="27"/>
        <v>172.7</v>
      </c>
      <c r="N214" s="5">
        <f t="shared" si="28"/>
        <v>173.7</v>
      </c>
      <c r="O214" s="5">
        <f t="shared" si="21"/>
        <v>180.07</v>
      </c>
      <c r="P214">
        <f t="shared" si="22"/>
        <v>179.64</v>
      </c>
      <c r="Q214">
        <f t="shared" si="23"/>
        <v>173.64</v>
      </c>
      <c r="R214" s="5">
        <f t="shared" si="24"/>
        <v>180.23699999999999</v>
      </c>
      <c r="S214">
        <f t="shared" si="25"/>
        <v>164.72</v>
      </c>
      <c r="T214">
        <f t="shared" si="26"/>
        <v>168.13</v>
      </c>
    </row>
    <row r="215" spans="1:20">
      <c r="A215">
        <v>30341</v>
      </c>
      <c r="B215">
        <v>46</v>
      </c>
      <c r="C215">
        <f t="shared" ref="C215:C278" si="29">IF(B215&gt;40,2,1)</f>
        <v>2</v>
      </c>
      <c r="D215">
        <v>1</v>
      </c>
      <c r="E215">
        <v>2</v>
      </c>
      <c r="F215" s="4">
        <v>26.95</v>
      </c>
      <c r="G215">
        <v>183</v>
      </c>
      <c r="H215" s="5">
        <v>6</v>
      </c>
      <c r="I215" s="6">
        <v>193</v>
      </c>
      <c r="J215" s="6">
        <v>84.6</v>
      </c>
      <c r="K215">
        <v>174</v>
      </c>
      <c r="L215">
        <v>4</v>
      </c>
      <c r="M215" s="5">
        <f t="shared" si="27"/>
        <v>174.8</v>
      </c>
      <c r="N215" s="5">
        <f t="shared" si="28"/>
        <v>175.8</v>
      </c>
      <c r="O215" s="5">
        <f t="shared" ref="O215:O278" si="30">218.78-(0.79*B215)</f>
        <v>182.44</v>
      </c>
      <c r="P215">
        <f t="shared" ref="P215:P278" si="31">211-(0.64*B215)</f>
        <v>181.56</v>
      </c>
      <c r="Q215">
        <f t="shared" ref="Q215:Q278" si="32">205-(0.64*B215)</f>
        <v>175.56</v>
      </c>
      <c r="R215" s="5">
        <f t="shared" ref="R215:R278" si="33">209-(0.587*B215)</f>
        <v>181.99799999999999</v>
      </c>
      <c r="S215">
        <f t="shared" ref="S215:S278" si="34">200-(0.72*B215)</f>
        <v>166.88</v>
      </c>
      <c r="T215">
        <f t="shared" ref="T215:T278" si="35">199-(0.63*B215)</f>
        <v>170.02</v>
      </c>
    </row>
    <row r="216" spans="1:20">
      <c r="A216">
        <v>30351</v>
      </c>
      <c r="B216">
        <v>46</v>
      </c>
      <c r="C216">
        <f t="shared" si="29"/>
        <v>2</v>
      </c>
      <c r="D216">
        <v>1</v>
      </c>
      <c r="E216">
        <v>1</v>
      </c>
      <c r="F216" s="4">
        <v>29.158999999999999</v>
      </c>
      <c r="G216">
        <v>188</v>
      </c>
      <c r="H216" s="5">
        <v>4.2</v>
      </c>
      <c r="I216" s="6">
        <v>183.6</v>
      </c>
      <c r="J216" s="6">
        <v>109.4</v>
      </c>
      <c r="K216">
        <v>174</v>
      </c>
      <c r="L216">
        <v>4</v>
      </c>
      <c r="M216" s="5">
        <f t="shared" si="27"/>
        <v>174.8</v>
      </c>
      <c r="N216" s="5">
        <f t="shared" si="28"/>
        <v>175.8</v>
      </c>
      <c r="O216" s="5">
        <f t="shared" si="30"/>
        <v>182.44</v>
      </c>
      <c r="P216">
        <f t="shared" si="31"/>
        <v>181.56</v>
      </c>
      <c r="Q216">
        <f t="shared" si="32"/>
        <v>175.56</v>
      </c>
      <c r="R216" s="5">
        <f t="shared" si="33"/>
        <v>181.99799999999999</v>
      </c>
      <c r="S216">
        <f t="shared" si="34"/>
        <v>166.88</v>
      </c>
      <c r="T216">
        <f t="shared" si="35"/>
        <v>170.02</v>
      </c>
    </row>
    <row r="217" spans="1:20">
      <c r="A217">
        <v>30361</v>
      </c>
      <c r="B217">
        <v>51</v>
      </c>
      <c r="C217">
        <f t="shared" si="29"/>
        <v>2</v>
      </c>
      <c r="D217">
        <v>1</v>
      </c>
      <c r="E217">
        <v>1</v>
      </c>
      <c r="F217" s="4">
        <v>30.718</v>
      </c>
      <c r="G217">
        <v>180</v>
      </c>
      <c r="H217" s="5">
        <v>4.8</v>
      </c>
      <c r="I217" s="6">
        <v>176.5</v>
      </c>
      <c r="J217" s="6">
        <v>75.2</v>
      </c>
      <c r="K217">
        <v>169</v>
      </c>
      <c r="L217">
        <v>5</v>
      </c>
      <c r="M217" s="5">
        <f t="shared" si="27"/>
        <v>171.3</v>
      </c>
      <c r="N217" s="5">
        <f t="shared" si="28"/>
        <v>172.3</v>
      </c>
      <c r="O217" s="5">
        <f t="shared" si="30"/>
        <v>178.49</v>
      </c>
      <c r="P217">
        <f t="shared" si="31"/>
        <v>178.36</v>
      </c>
      <c r="Q217">
        <f t="shared" si="32"/>
        <v>172.36</v>
      </c>
      <c r="R217" s="5">
        <f t="shared" si="33"/>
        <v>179.06299999999999</v>
      </c>
      <c r="S217">
        <f t="shared" si="34"/>
        <v>163.28</v>
      </c>
      <c r="T217">
        <f t="shared" si="35"/>
        <v>166.87</v>
      </c>
    </row>
    <row r="218" spans="1:20">
      <c r="A218">
        <v>30381</v>
      </c>
      <c r="B218">
        <v>43</v>
      </c>
      <c r="C218">
        <f t="shared" si="29"/>
        <v>2</v>
      </c>
      <c r="D218">
        <v>1</v>
      </c>
      <c r="E218">
        <v>1</v>
      </c>
      <c r="F218" s="4">
        <v>36.585000000000001</v>
      </c>
      <c r="G218">
        <v>206</v>
      </c>
      <c r="H218" s="5">
        <v>4.3</v>
      </c>
      <c r="I218" s="6">
        <v>177.6</v>
      </c>
      <c r="J218" s="6">
        <v>73.8</v>
      </c>
      <c r="K218">
        <v>177</v>
      </c>
      <c r="L218">
        <v>4</v>
      </c>
      <c r="M218" s="5">
        <f t="shared" si="27"/>
        <v>176.9</v>
      </c>
      <c r="N218" s="5">
        <f t="shared" si="28"/>
        <v>177.9</v>
      </c>
      <c r="O218" s="5">
        <f t="shared" si="30"/>
        <v>184.81</v>
      </c>
      <c r="P218">
        <f t="shared" si="31"/>
        <v>183.48</v>
      </c>
      <c r="Q218">
        <f t="shared" si="32"/>
        <v>177.48</v>
      </c>
      <c r="R218" s="5">
        <f t="shared" si="33"/>
        <v>183.75900000000001</v>
      </c>
      <c r="S218">
        <f t="shared" si="34"/>
        <v>169.04</v>
      </c>
      <c r="T218">
        <f t="shared" si="35"/>
        <v>171.91</v>
      </c>
    </row>
    <row r="219" spans="1:20">
      <c r="A219">
        <v>30391</v>
      </c>
      <c r="B219">
        <v>38</v>
      </c>
      <c r="C219">
        <f t="shared" si="29"/>
        <v>1</v>
      </c>
      <c r="D219">
        <v>1</v>
      </c>
      <c r="E219">
        <v>2</v>
      </c>
      <c r="F219" s="4">
        <v>36.183</v>
      </c>
      <c r="G219">
        <v>192</v>
      </c>
      <c r="H219" s="5">
        <v>3.9</v>
      </c>
      <c r="I219" s="6">
        <v>177.7</v>
      </c>
      <c r="J219" s="6">
        <v>85.4</v>
      </c>
      <c r="K219">
        <v>182</v>
      </c>
      <c r="L219">
        <v>3</v>
      </c>
      <c r="M219" s="5">
        <f t="shared" si="27"/>
        <v>180.4</v>
      </c>
      <c r="N219" s="5">
        <f t="shared" si="28"/>
        <v>181.4</v>
      </c>
      <c r="O219" s="5">
        <f t="shared" si="30"/>
        <v>188.76</v>
      </c>
      <c r="P219">
        <f t="shared" si="31"/>
        <v>186.68</v>
      </c>
      <c r="Q219">
        <f t="shared" si="32"/>
        <v>180.68</v>
      </c>
      <c r="R219" s="5">
        <f t="shared" si="33"/>
        <v>186.69400000000002</v>
      </c>
      <c r="S219">
        <f t="shared" si="34"/>
        <v>172.64</v>
      </c>
      <c r="T219">
        <f t="shared" si="35"/>
        <v>175.06</v>
      </c>
    </row>
    <row r="220" spans="1:20">
      <c r="A220">
        <v>30401</v>
      </c>
      <c r="B220">
        <v>42</v>
      </c>
      <c r="C220">
        <f t="shared" si="29"/>
        <v>2</v>
      </c>
      <c r="D220">
        <v>1</v>
      </c>
      <c r="E220">
        <v>2</v>
      </c>
      <c r="F220" s="4">
        <v>35.372</v>
      </c>
      <c r="G220">
        <v>182</v>
      </c>
      <c r="H220" s="5">
        <v>3.7</v>
      </c>
      <c r="I220" s="6">
        <v>174</v>
      </c>
      <c r="J220" s="6">
        <v>98.1</v>
      </c>
      <c r="K220">
        <v>178</v>
      </c>
      <c r="L220">
        <v>4</v>
      </c>
      <c r="M220" s="5">
        <f t="shared" si="27"/>
        <v>177.6</v>
      </c>
      <c r="N220" s="5">
        <f t="shared" si="28"/>
        <v>178.6</v>
      </c>
      <c r="O220" s="5">
        <f t="shared" si="30"/>
        <v>185.6</v>
      </c>
      <c r="P220">
        <f t="shared" si="31"/>
        <v>184.12</v>
      </c>
      <c r="Q220">
        <f t="shared" si="32"/>
        <v>178.12</v>
      </c>
      <c r="R220" s="5">
        <f t="shared" si="33"/>
        <v>184.346</v>
      </c>
      <c r="S220">
        <f t="shared" si="34"/>
        <v>169.76</v>
      </c>
      <c r="T220">
        <f t="shared" si="35"/>
        <v>172.54</v>
      </c>
    </row>
    <row r="221" spans="1:20">
      <c r="A221">
        <v>30411</v>
      </c>
      <c r="B221">
        <v>42</v>
      </c>
      <c r="C221">
        <f t="shared" si="29"/>
        <v>2</v>
      </c>
      <c r="D221">
        <v>1</v>
      </c>
      <c r="E221">
        <v>2</v>
      </c>
      <c r="F221" s="4">
        <v>31.46</v>
      </c>
      <c r="G221">
        <v>198</v>
      </c>
      <c r="H221" s="5">
        <v>4.4000000000000004</v>
      </c>
      <c r="I221" s="6">
        <v>177.6</v>
      </c>
      <c r="J221" s="6">
        <v>110.3</v>
      </c>
      <c r="K221">
        <v>178</v>
      </c>
      <c r="L221">
        <v>4</v>
      </c>
      <c r="M221" s="5">
        <f t="shared" si="27"/>
        <v>177.6</v>
      </c>
      <c r="N221" s="5">
        <f t="shared" si="28"/>
        <v>178.6</v>
      </c>
      <c r="O221" s="5">
        <f t="shared" si="30"/>
        <v>185.6</v>
      </c>
      <c r="P221">
        <f t="shared" si="31"/>
        <v>184.12</v>
      </c>
      <c r="Q221">
        <f t="shared" si="32"/>
        <v>178.12</v>
      </c>
      <c r="R221" s="5">
        <f t="shared" si="33"/>
        <v>184.346</v>
      </c>
      <c r="S221">
        <f t="shared" si="34"/>
        <v>169.76</v>
      </c>
      <c r="T221">
        <f t="shared" si="35"/>
        <v>172.54</v>
      </c>
    </row>
    <row r="222" spans="1:20">
      <c r="A222">
        <v>30431</v>
      </c>
      <c r="B222">
        <v>40</v>
      </c>
      <c r="C222">
        <f t="shared" si="29"/>
        <v>1</v>
      </c>
      <c r="D222">
        <v>1</v>
      </c>
      <c r="E222">
        <v>2</v>
      </c>
      <c r="F222" s="4">
        <v>34.731999999999999</v>
      </c>
      <c r="G222">
        <v>190</v>
      </c>
      <c r="H222" s="5">
        <v>4.8</v>
      </c>
      <c r="I222" s="6">
        <v>171.3</v>
      </c>
      <c r="J222" s="6">
        <v>85.8</v>
      </c>
      <c r="K222">
        <v>180</v>
      </c>
      <c r="L222">
        <v>4</v>
      </c>
      <c r="M222" s="5">
        <f t="shared" si="27"/>
        <v>179</v>
      </c>
      <c r="N222" s="5">
        <f t="shared" si="28"/>
        <v>180</v>
      </c>
      <c r="O222" s="5">
        <f t="shared" si="30"/>
        <v>187.18</v>
      </c>
      <c r="P222">
        <f t="shared" si="31"/>
        <v>185.4</v>
      </c>
      <c r="Q222">
        <f t="shared" si="32"/>
        <v>179.4</v>
      </c>
      <c r="R222" s="5">
        <f t="shared" si="33"/>
        <v>185.52</v>
      </c>
      <c r="S222">
        <f t="shared" si="34"/>
        <v>171.2</v>
      </c>
      <c r="T222">
        <f t="shared" si="35"/>
        <v>173.8</v>
      </c>
    </row>
    <row r="223" spans="1:20">
      <c r="A223">
        <v>30441</v>
      </c>
      <c r="B223">
        <v>39</v>
      </c>
      <c r="C223">
        <f t="shared" si="29"/>
        <v>1</v>
      </c>
      <c r="D223">
        <v>1</v>
      </c>
      <c r="E223">
        <v>3</v>
      </c>
      <c r="F223" s="4">
        <v>40.225999999999999</v>
      </c>
      <c r="G223">
        <v>192</v>
      </c>
      <c r="H223" s="5">
        <v>4.8</v>
      </c>
      <c r="I223" s="6">
        <v>181.4</v>
      </c>
      <c r="J223" s="6">
        <v>79.8</v>
      </c>
      <c r="K223">
        <v>181</v>
      </c>
      <c r="L223">
        <v>3</v>
      </c>
      <c r="M223" s="5">
        <f t="shared" si="27"/>
        <v>179.7</v>
      </c>
      <c r="N223" s="5">
        <f t="shared" si="28"/>
        <v>180.7</v>
      </c>
      <c r="O223" s="5">
        <f t="shared" si="30"/>
        <v>187.97</v>
      </c>
      <c r="P223">
        <f t="shared" si="31"/>
        <v>186.04</v>
      </c>
      <c r="Q223">
        <f t="shared" si="32"/>
        <v>180.04</v>
      </c>
      <c r="R223" s="5">
        <f t="shared" si="33"/>
        <v>186.107</v>
      </c>
      <c r="S223">
        <f t="shared" si="34"/>
        <v>171.92000000000002</v>
      </c>
      <c r="T223">
        <f t="shared" si="35"/>
        <v>174.43</v>
      </c>
    </row>
    <row r="224" spans="1:20">
      <c r="A224">
        <v>30451</v>
      </c>
      <c r="B224">
        <v>38</v>
      </c>
      <c r="C224">
        <f t="shared" si="29"/>
        <v>1</v>
      </c>
      <c r="D224">
        <v>1</v>
      </c>
      <c r="E224">
        <v>3</v>
      </c>
      <c r="F224" s="4">
        <v>40.070999999999998</v>
      </c>
      <c r="G224">
        <v>192</v>
      </c>
      <c r="H224" s="5">
        <v>5.0999999999999996</v>
      </c>
      <c r="I224" s="6">
        <v>176.3</v>
      </c>
      <c r="J224" s="6">
        <v>84.1</v>
      </c>
      <c r="K224">
        <v>182</v>
      </c>
      <c r="L224">
        <v>3</v>
      </c>
      <c r="M224" s="5">
        <f t="shared" si="27"/>
        <v>180.4</v>
      </c>
      <c r="N224" s="5">
        <f t="shared" si="28"/>
        <v>181.4</v>
      </c>
      <c r="O224" s="5">
        <f t="shared" si="30"/>
        <v>188.76</v>
      </c>
      <c r="P224">
        <f t="shared" si="31"/>
        <v>186.68</v>
      </c>
      <c r="Q224">
        <f t="shared" si="32"/>
        <v>180.68</v>
      </c>
      <c r="R224" s="5">
        <f t="shared" si="33"/>
        <v>186.69400000000002</v>
      </c>
      <c r="S224">
        <f t="shared" si="34"/>
        <v>172.64</v>
      </c>
      <c r="T224">
        <f t="shared" si="35"/>
        <v>175.06</v>
      </c>
    </row>
    <row r="225" spans="1:20">
      <c r="A225">
        <v>30461</v>
      </c>
      <c r="B225">
        <v>38</v>
      </c>
      <c r="C225">
        <f t="shared" si="29"/>
        <v>1</v>
      </c>
      <c r="D225">
        <v>1</v>
      </c>
      <c r="E225">
        <v>3</v>
      </c>
      <c r="F225" s="4">
        <v>48.954000000000001</v>
      </c>
      <c r="G225">
        <v>184</v>
      </c>
      <c r="H225" s="5">
        <v>4.9000000000000004</v>
      </c>
      <c r="I225" s="6">
        <v>176.2</v>
      </c>
      <c r="J225" s="6">
        <v>71.7</v>
      </c>
      <c r="K225">
        <v>182</v>
      </c>
      <c r="L225">
        <v>3</v>
      </c>
      <c r="M225" s="5">
        <f t="shared" si="27"/>
        <v>180.4</v>
      </c>
      <c r="N225" s="5">
        <f t="shared" si="28"/>
        <v>181.4</v>
      </c>
      <c r="O225" s="5">
        <f t="shared" si="30"/>
        <v>188.76</v>
      </c>
      <c r="P225">
        <f t="shared" si="31"/>
        <v>186.68</v>
      </c>
      <c r="Q225">
        <f t="shared" si="32"/>
        <v>180.68</v>
      </c>
      <c r="R225" s="5">
        <f t="shared" si="33"/>
        <v>186.69400000000002</v>
      </c>
      <c r="S225">
        <f t="shared" si="34"/>
        <v>172.64</v>
      </c>
      <c r="T225">
        <f t="shared" si="35"/>
        <v>175.06</v>
      </c>
    </row>
    <row r="226" spans="1:20">
      <c r="A226">
        <v>30472</v>
      </c>
      <c r="B226">
        <v>44</v>
      </c>
      <c r="C226">
        <f t="shared" si="29"/>
        <v>2</v>
      </c>
      <c r="D226">
        <v>2</v>
      </c>
      <c r="E226">
        <v>3</v>
      </c>
      <c r="F226" s="4">
        <v>25.122</v>
      </c>
      <c r="G226">
        <v>190</v>
      </c>
      <c r="H226" s="5">
        <v>3.1</v>
      </c>
      <c r="I226" s="6">
        <v>161</v>
      </c>
      <c r="J226" s="6">
        <v>61.7</v>
      </c>
      <c r="K226">
        <v>176</v>
      </c>
      <c r="L226">
        <v>4</v>
      </c>
      <c r="M226" s="5">
        <f t="shared" si="27"/>
        <v>176.2</v>
      </c>
      <c r="N226" s="5">
        <f t="shared" si="28"/>
        <v>177.2</v>
      </c>
      <c r="O226" s="5">
        <f t="shared" si="30"/>
        <v>184.01999999999998</v>
      </c>
      <c r="P226">
        <f t="shared" si="31"/>
        <v>182.84</v>
      </c>
      <c r="Q226">
        <f t="shared" si="32"/>
        <v>176.84</v>
      </c>
      <c r="R226" s="5">
        <f t="shared" si="33"/>
        <v>183.172</v>
      </c>
      <c r="S226">
        <f t="shared" si="34"/>
        <v>168.32</v>
      </c>
      <c r="T226">
        <f t="shared" si="35"/>
        <v>171.28</v>
      </c>
    </row>
    <row r="227" spans="1:20">
      <c r="A227">
        <v>30481</v>
      </c>
      <c r="B227">
        <v>35</v>
      </c>
      <c r="C227">
        <f t="shared" si="29"/>
        <v>1</v>
      </c>
      <c r="D227">
        <v>1</v>
      </c>
      <c r="E227">
        <v>3</v>
      </c>
      <c r="F227" s="4">
        <v>42.274999999999999</v>
      </c>
      <c r="G227">
        <v>195</v>
      </c>
      <c r="H227" s="5">
        <v>4.7</v>
      </c>
      <c r="I227" s="6">
        <v>173.7</v>
      </c>
      <c r="J227" s="6">
        <v>71.2</v>
      </c>
      <c r="K227">
        <v>185</v>
      </c>
      <c r="L227">
        <v>3</v>
      </c>
      <c r="M227" s="5">
        <f t="shared" si="27"/>
        <v>182.5</v>
      </c>
      <c r="N227" s="5">
        <f t="shared" si="28"/>
        <v>183.5</v>
      </c>
      <c r="O227" s="5">
        <f t="shared" si="30"/>
        <v>191.13</v>
      </c>
      <c r="P227">
        <f t="shared" si="31"/>
        <v>188.6</v>
      </c>
      <c r="Q227">
        <f t="shared" si="32"/>
        <v>182.6</v>
      </c>
      <c r="R227" s="5">
        <f t="shared" si="33"/>
        <v>188.45500000000001</v>
      </c>
      <c r="S227">
        <f t="shared" si="34"/>
        <v>174.8</v>
      </c>
      <c r="T227">
        <f t="shared" si="35"/>
        <v>176.95</v>
      </c>
    </row>
    <row r="228" spans="1:20">
      <c r="A228">
        <v>30501</v>
      </c>
      <c r="B228">
        <v>48</v>
      </c>
      <c r="C228">
        <f t="shared" si="29"/>
        <v>2</v>
      </c>
      <c r="D228">
        <v>1</v>
      </c>
      <c r="E228">
        <v>3</v>
      </c>
      <c r="F228" s="4">
        <v>39.880000000000003</v>
      </c>
      <c r="G228">
        <v>171</v>
      </c>
      <c r="H228" s="5">
        <v>5.4</v>
      </c>
      <c r="I228" s="6">
        <v>188.5</v>
      </c>
      <c r="J228" s="6">
        <v>83.5</v>
      </c>
      <c r="K228">
        <v>172</v>
      </c>
      <c r="L228">
        <v>4</v>
      </c>
      <c r="M228" s="5">
        <f t="shared" si="27"/>
        <v>173.4</v>
      </c>
      <c r="N228" s="5">
        <f t="shared" si="28"/>
        <v>174.4</v>
      </c>
      <c r="O228" s="5">
        <f t="shared" si="30"/>
        <v>180.86</v>
      </c>
      <c r="P228">
        <f t="shared" si="31"/>
        <v>180.28</v>
      </c>
      <c r="Q228">
        <f t="shared" si="32"/>
        <v>174.28</v>
      </c>
      <c r="R228" s="5">
        <f t="shared" si="33"/>
        <v>180.82400000000001</v>
      </c>
      <c r="S228">
        <f t="shared" si="34"/>
        <v>165.44</v>
      </c>
      <c r="T228">
        <f t="shared" si="35"/>
        <v>168.76</v>
      </c>
    </row>
    <row r="229" spans="1:20">
      <c r="A229">
        <v>30511</v>
      </c>
      <c r="B229">
        <v>45</v>
      </c>
      <c r="C229">
        <f t="shared" si="29"/>
        <v>2</v>
      </c>
      <c r="D229">
        <v>1</v>
      </c>
      <c r="E229">
        <v>4</v>
      </c>
      <c r="F229" s="4">
        <v>46.552</v>
      </c>
      <c r="G229">
        <v>182</v>
      </c>
      <c r="H229" s="5">
        <v>5.2</v>
      </c>
      <c r="I229" s="6">
        <v>180.3</v>
      </c>
      <c r="J229" s="6">
        <v>81.2</v>
      </c>
      <c r="K229">
        <v>175</v>
      </c>
      <c r="L229">
        <v>4</v>
      </c>
      <c r="M229" s="5">
        <f t="shared" si="27"/>
        <v>175.5</v>
      </c>
      <c r="N229" s="5">
        <f t="shared" si="28"/>
        <v>176.5</v>
      </c>
      <c r="O229" s="5">
        <f t="shared" si="30"/>
        <v>183.23</v>
      </c>
      <c r="P229">
        <f t="shared" si="31"/>
        <v>182.2</v>
      </c>
      <c r="Q229">
        <f t="shared" si="32"/>
        <v>176.2</v>
      </c>
      <c r="R229" s="5">
        <f t="shared" si="33"/>
        <v>182.58500000000001</v>
      </c>
      <c r="S229">
        <f t="shared" si="34"/>
        <v>167.6</v>
      </c>
      <c r="T229">
        <f t="shared" si="35"/>
        <v>170.65</v>
      </c>
    </row>
    <row r="230" spans="1:20">
      <c r="A230">
        <v>30521</v>
      </c>
      <c r="B230">
        <v>59</v>
      </c>
      <c r="C230">
        <f t="shared" si="29"/>
        <v>2</v>
      </c>
      <c r="D230">
        <v>1</v>
      </c>
      <c r="E230">
        <v>2</v>
      </c>
      <c r="F230" s="4">
        <v>20.292000000000002</v>
      </c>
      <c r="G230">
        <v>168</v>
      </c>
      <c r="H230" s="5">
        <v>4.3</v>
      </c>
      <c r="I230" s="6">
        <v>183</v>
      </c>
      <c r="J230" s="6">
        <v>82.3</v>
      </c>
      <c r="K230">
        <v>161</v>
      </c>
      <c r="L230">
        <v>5</v>
      </c>
      <c r="M230" s="5">
        <f t="shared" si="27"/>
        <v>165.7</v>
      </c>
      <c r="N230" s="5">
        <f t="shared" si="28"/>
        <v>166.7</v>
      </c>
      <c r="O230" s="5">
        <f t="shared" si="30"/>
        <v>172.17000000000002</v>
      </c>
      <c r="P230">
        <f t="shared" si="31"/>
        <v>173.24</v>
      </c>
      <c r="Q230">
        <f t="shared" si="32"/>
        <v>167.24</v>
      </c>
      <c r="R230" s="5">
        <f t="shared" si="33"/>
        <v>174.36700000000002</v>
      </c>
      <c r="S230">
        <f t="shared" si="34"/>
        <v>157.52000000000001</v>
      </c>
      <c r="T230">
        <f t="shared" si="35"/>
        <v>161.82999999999998</v>
      </c>
    </row>
    <row r="231" spans="1:20">
      <c r="A231">
        <v>30531</v>
      </c>
      <c r="B231">
        <v>47</v>
      </c>
      <c r="C231">
        <f t="shared" si="29"/>
        <v>2</v>
      </c>
      <c r="D231">
        <v>1</v>
      </c>
      <c r="E231">
        <v>3</v>
      </c>
      <c r="F231" s="4">
        <v>35.542000000000002</v>
      </c>
      <c r="G231">
        <v>183</v>
      </c>
      <c r="H231" s="5">
        <v>3.9</v>
      </c>
      <c r="I231" s="6">
        <v>167.5</v>
      </c>
      <c r="J231" s="6">
        <v>66.400000000000006</v>
      </c>
      <c r="K231">
        <v>173</v>
      </c>
      <c r="L231">
        <v>4</v>
      </c>
      <c r="M231" s="5">
        <f t="shared" si="27"/>
        <v>174.1</v>
      </c>
      <c r="N231" s="5">
        <f t="shared" si="28"/>
        <v>175.1</v>
      </c>
      <c r="O231" s="5">
        <f t="shared" si="30"/>
        <v>181.65</v>
      </c>
      <c r="P231">
        <f t="shared" si="31"/>
        <v>180.92</v>
      </c>
      <c r="Q231">
        <f t="shared" si="32"/>
        <v>174.92</v>
      </c>
      <c r="R231" s="5">
        <f t="shared" si="33"/>
        <v>181.411</v>
      </c>
      <c r="S231">
        <f t="shared" si="34"/>
        <v>166.16</v>
      </c>
      <c r="T231">
        <f t="shared" si="35"/>
        <v>169.39</v>
      </c>
    </row>
    <row r="232" spans="1:20">
      <c r="A232">
        <v>30541</v>
      </c>
      <c r="B232">
        <v>35</v>
      </c>
      <c r="C232">
        <f t="shared" si="29"/>
        <v>1</v>
      </c>
      <c r="D232">
        <v>1</v>
      </c>
      <c r="E232">
        <v>4</v>
      </c>
      <c r="F232" s="4">
        <v>39.807000000000002</v>
      </c>
      <c r="G232">
        <v>194</v>
      </c>
      <c r="H232" s="5">
        <v>4.2</v>
      </c>
      <c r="I232" s="6">
        <v>169.9</v>
      </c>
      <c r="J232" s="6">
        <v>72.599999999999994</v>
      </c>
      <c r="K232">
        <v>185</v>
      </c>
      <c r="L232">
        <v>3</v>
      </c>
      <c r="M232" s="5">
        <f t="shared" si="27"/>
        <v>182.5</v>
      </c>
      <c r="N232" s="5">
        <f t="shared" si="28"/>
        <v>183.5</v>
      </c>
      <c r="O232" s="5">
        <f t="shared" si="30"/>
        <v>191.13</v>
      </c>
      <c r="P232">
        <f t="shared" si="31"/>
        <v>188.6</v>
      </c>
      <c r="Q232">
        <f t="shared" si="32"/>
        <v>182.6</v>
      </c>
      <c r="R232" s="5">
        <f t="shared" si="33"/>
        <v>188.45500000000001</v>
      </c>
      <c r="S232">
        <f t="shared" si="34"/>
        <v>174.8</v>
      </c>
      <c r="T232">
        <f t="shared" si="35"/>
        <v>176.95</v>
      </c>
    </row>
    <row r="233" spans="1:20">
      <c r="A233">
        <v>30551</v>
      </c>
      <c r="B233">
        <v>29</v>
      </c>
      <c r="C233">
        <f t="shared" si="29"/>
        <v>1</v>
      </c>
      <c r="D233">
        <v>1</v>
      </c>
      <c r="E233">
        <v>3</v>
      </c>
      <c r="F233" s="4">
        <v>49.860999999999997</v>
      </c>
      <c r="G233">
        <v>199</v>
      </c>
      <c r="H233" s="5">
        <v>4.3</v>
      </c>
      <c r="I233" s="6">
        <v>173.2</v>
      </c>
      <c r="J233" s="6">
        <v>71.8</v>
      </c>
      <c r="K233">
        <v>191</v>
      </c>
      <c r="L233">
        <v>2</v>
      </c>
      <c r="M233" s="5">
        <f t="shared" si="27"/>
        <v>186.7</v>
      </c>
      <c r="N233" s="5">
        <f t="shared" si="28"/>
        <v>187.7</v>
      </c>
      <c r="O233" s="5">
        <f t="shared" si="30"/>
        <v>195.87</v>
      </c>
      <c r="P233">
        <f t="shared" si="31"/>
        <v>192.44</v>
      </c>
      <c r="Q233">
        <f t="shared" si="32"/>
        <v>186.44</v>
      </c>
      <c r="R233" s="5">
        <f t="shared" si="33"/>
        <v>191.977</v>
      </c>
      <c r="S233">
        <f t="shared" si="34"/>
        <v>179.12</v>
      </c>
      <c r="T233">
        <f t="shared" si="35"/>
        <v>180.73</v>
      </c>
    </row>
    <row r="234" spans="1:20">
      <c r="A234">
        <v>30571</v>
      </c>
      <c r="B234">
        <v>28</v>
      </c>
      <c r="C234">
        <f t="shared" si="29"/>
        <v>1</v>
      </c>
      <c r="D234">
        <v>1</v>
      </c>
      <c r="E234">
        <v>2</v>
      </c>
      <c r="F234" s="4">
        <v>31.792999999999999</v>
      </c>
      <c r="G234">
        <v>188</v>
      </c>
      <c r="H234" s="5">
        <v>6</v>
      </c>
      <c r="I234" s="6">
        <v>175.5</v>
      </c>
      <c r="J234" s="6">
        <v>88.7</v>
      </c>
      <c r="K234">
        <v>192</v>
      </c>
      <c r="L234">
        <v>2</v>
      </c>
      <c r="M234" s="5">
        <f t="shared" si="27"/>
        <v>187.4</v>
      </c>
      <c r="N234" s="5">
        <f t="shared" si="28"/>
        <v>188.4</v>
      </c>
      <c r="O234" s="5">
        <f t="shared" si="30"/>
        <v>196.66</v>
      </c>
      <c r="P234">
        <f t="shared" si="31"/>
        <v>193.07999999999998</v>
      </c>
      <c r="Q234">
        <f t="shared" si="32"/>
        <v>187.07999999999998</v>
      </c>
      <c r="R234" s="5">
        <f t="shared" si="33"/>
        <v>192.56399999999999</v>
      </c>
      <c r="S234">
        <f t="shared" si="34"/>
        <v>179.84</v>
      </c>
      <c r="T234">
        <f t="shared" si="35"/>
        <v>181.36</v>
      </c>
    </row>
    <row r="235" spans="1:20">
      <c r="A235">
        <v>30581</v>
      </c>
      <c r="B235">
        <v>37</v>
      </c>
      <c r="C235">
        <f t="shared" si="29"/>
        <v>1</v>
      </c>
      <c r="D235">
        <v>1</v>
      </c>
      <c r="E235">
        <v>3</v>
      </c>
      <c r="F235" s="4">
        <v>45.265999999999998</v>
      </c>
      <c r="G235">
        <v>185</v>
      </c>
      <c r="H235" s="5">
        <v>5</v>
      </c>
      <c r="I235" s="6">
        <v>179.5</v>
      </c>
      <c r="J235" s="6">
        <v>101.4</v>
      </c>
      <c r="K235">
        <v>183</v>
      </c>
      <c r="L235">
        <v>3</v>
      </c>
      <c r="M235" s="5">
        <f t="shared" si="27"/>
        <v>181.1</v>
      </c>
      <c r="N235" s="5">
        <f t="shared" si="28"/>
        <v>182.1</v>
      </c>
      <c r="O235" s="5">
        <f t="shared" si="30"/>
        <v>189.55</v>
      </c>
      <c r="P235">
        <f t="shared" si="31"/>
        <v>187.32</v>
      </c>
      <c r="Q235">
        <f t="shared" si="32"/>
        <v>181.32</v>
      </c>
      <c r="R235" s="5">
        <f t="shared" si="33"/>
        <v>187.28100000000001</v>
      </c>
      <c r="S235">
        <f t="shared" si="34"/>
        <v>173.36</v>
      </c>
      <c r="T235">
        <f t="shared" si="35"/>
        <v>175.69</v>
      </c>
    </row>
    <row r="236" spans="1:20">
      <c r="A236">
        <v>30591</v>
      </c>
      <c r="B236">
        <v>57</v>
      </c>
      <c r="C236">
        <f t="shared" si="29"/>
        <v>2</v>
      </c>
      <c r="D236">
        <v>1</v>
      </c>
      <c r="E236">
        <v>2</v>
      </c>
      <c r="F236" s="4">
        <v>32.567999999999998</v>
      </c>
      <c r="G236">
        <v>175</v>
      </c>
      <c r="H236" s="5">
        <v>4.4000000000000004</v>
      </c>
      <c r="I236" s="6">
        <v>177</v>
      </c>
      <c r="J236" s="6">
        <v>69.7</v>
      </c>
      <c r="K236">
        <v>163</v>
      </c>
      <c r="L236">
        <v>5</v>
      </c>
      <c r="M236" s="5">
        <f t="shared" si="27"/>
        <v>167.1</v>
      </c>
      <c r="N236" s="5">
        <f t="shared" si="28"/>
        <v>168.1</v>
      </c>
      <c r="O236" s="5">
        <f t="shared" si="30"/>
        <v>173.75</v>
      </c>
      <c r="P236">
        <f t="shared" si="31"/>
        <v>174.51999999999998</v>
      </c>
      <c r="Q236">
        <f t="shared" si="32"/>
        <v>168.51999999999998</v>
      </c>
      <c r="R236" s="5">
        <f t="shared" si="33"/>
        <v>175.541</v>
      </c>
      <c r="S236">
        <f t="shared" si="34"/>
        <v>158.96</v>
      </c>
      <c r="T236">
        <f t="shared" si="35"/>
        <v>163.09</v>
      </c>
    </row>
    <row r="237" spans="1:20">
      <c r="A237">
        <v>30602</v>
      </c>
      <c r="B237">
        <v>39</v>
      </c>
      <c r="C237">
        <f t="shared" si="29"/>
        <v>1</v>
      </c>
      <c r="D237">
        <v>2</v>
      </c>
      <c r="E237">
        <v>2</v>
      </c>
      <c r="F237" s="4">
        <v>24.92</v>
      </c>
      <c r="G237">
        <v>184</v>
      </c>
      <c r="H237" s="5">
        <v>3.6</v>
      </c>
      <c r="I237" s="6">
        <v>166.3</v>
      </c>
      <c r="J237" s="6">
        <v>62.6</v>
      </c>
      <c r="K237">
        <v>181</v>
      </c>
      <c r="L237">
        <v>3</v>
      </c>
      <c r="M237" s="5">
        <f t="shared" si="27"/>
        <v>179.7</v>
      </c>
      <c r="N237" s="5">
        <f t="shared" si="28"/>
        <v>180.7</v>
      </c>
      <c r="O237" s="5">
        <f t="shared" si="30"/>
        <v>187.97</v>
      </c>
      <c r="P237">
        <f t="shared" si="31"/>
        <v>186.04</v>
      </c>
      <c r="Q237">
        <f t="shared" si="32"/>
        <v>180.04</v>
      </c>
      <c r="R237" s="5">
        <f t="shared" si="33"/>
        <v>186.107</v>
      </c>
      <c r="S237">
        <f t="shared" si="34"/>
        <v>171.92000000000002</v>
      </c>
      <c r="T237">
        <f t="shared" si="35"/>
        <v>174.43</v>
      </c>
    </row>
    <row r="238" spans="1:20">
      <c r="A238">
        <v>30611</v>
      </c>
      <c r="B238">
        <v>29</v>
      </c>
      <c r="C238">
        <f t="shared" si="29"/>
        <v>1</v>
      </c>
      <c r="D238">
        <v>1</v>
      </c>
      <c r="E238">
        <v>4</v>
      </c>
      <c r="F238" s="4">
        <v>47.954000000000001</v>
      </c>
      <c r="G238">
        <v>198</v>
      </c>
      <c r="H238" s="5">
        <v>6.5</v>
      </c>
      <c r="I238" s="6">
        <v>181.7</v>
      </c>
      <c r="J238" s="6">
        <v>78.2</v>
      </c>
      <c r="K238">
        <v>191</v>
      </c>
      <c r="L238">
        <v>2</v>
      </c>
      <c r="M238" s="5">
        <f t="shared" si="27"/>
        <v>186.7</v>
      </c>
      <c r="N238" s="5">
        <f t="shared" si="28"/>
        <v>187.7</v>
      </c>
      <c r="O238" s="5">
        <f t="shared" si="30"/>
        <v>195.87</v>
      </c>
      <c r="P238">
        <f t="shared" si="31"/>
        <v>192.44</v>
      </c>
      <c r="Q238">
        <f t="shared" si="32"/>
        <v>186.44</v>
      </c>
      <c r="R238" s="5">
        <f t="shared" si="33"/>
        <v>191.977</v>
      </c>
      <c r="S238">
        <f t="shared" si="34"/>
        <v>179.12</v>
      </c>
      <c r="T238">
        <f t="shared" si="35"/>
        <v>180.73</v>
      </c>
    </row>
    <row r="239" spans="1:20">
      <c r="A239">
        <v>30621</v>
      </c>
      <c r="B239">
        <v>33</v>
      </c>
      <c r="C239">
        <f t="shared" si="29"/>
        <v>1</v>
      </c>
      <c r="D239">
        <v>1</v>
      </c>
      <c r="E239">
        <v>3</v>
      </c>
      <c r="F239" s="4">
        <v>38.558</v>
      </c>
      <c r="G239">
        <v>190</v>
      </c>
      <c r="H239" s="5">
        <v>4.3</v>
      </c>
      <c r="I239" s="6">
        <v>178</v>
      </c>
      <c r="J239" s="6">
        <v>72.099999999999994</v>
      </c>
      <c r="K239">
        <v>187</v>
      </c>
      <c r="L239">
        <v>3</v>
      </c>
      <c r="M239" s="5">
        <f t="shared" si="27"/>
        <v>183.9</v>
      </c>
      <c r="N239" s="5">
        <f t="shared" si="28"/>
        <v>184.9</v>
      </c>
      <c r="O239" s="5">
        <f t="shared" si="30"/>
        <v>192.71</v>
      </c>
      <c r="P239">
        <f t="shared" si="31"/>
        <v>189.88</v>
      </c>
      <c r="Q239">
        <f t="shared" si="32"/>
        <v>183.88</v>
      </c>
      <c r="R239" s="5">
        <f t="shared" si="33"/>
        <v>189.62899999999999</v>
      </c>
      <c r="S239">
        <f t="shared" si="34"/>
        <v>176.24</v>
      </c>
      <c r="T239">
        <f t="shared" si="35"/>
        <v>178.21</v>
      </c>
    </row>
    <row r="240" spans="1:20">
      <c r="A240">
        <v>30631</v>
      </c>
      <c r="B240">
        <v>50</v>
      </c>
      <c r="C240">
        <f t="shared" si="29"/>
        <v>2</v>
      </c>
      <c r="D240">
        <v>1</v>
      </c>
      <c r="E240">
        <v>4</v>
      </c>
      <c r="F240" s="4">
        <v>42.856999999999999</v>
      </c>
      <c r="G240">
        <v>197</v>
      </c>
      <c r="H240" s="5">
        <v>4.4000000000000004</v>
      </c>
      <c r="I240" s="6">
        <v>179.8</v>
      </c>
      <c r="J240" s="6">
        <v>65.8</v>
      </c>
      <c r="K240">
        <v>170</v>
      </c>
      <c r="L240">
        <v>5</v>
      </c>
      <c r="M240" s="5">
        <f t="shared" si="27"/>
        <v>172</v>
      </c>
      <c r="N240" s="5">
        <f t="shared" si="28"/>
        <v>173</v>
      </c>
      <c r="O240" s="5">
        <f t="shared" si="30"/>
        <v>179.28</v>
      </c>
      <c r="P240">
        <f t="shared" si="31"/>
        <v>179</v>
      </c>
      <c r="Q240">
        <f t="shared" si="32"/>
        <v>173</v>
      </c>
      <c r="R240" s="5">
        <f t="shared" si="33"/>
        <v>179.65</v>
      </c>
      <c r="S240">
        <f t="shared" si="34"/>
        <v>164</v>
      </c>
      <c r="T240">
        <f t="shared" si="35"/>
        <v>167.5</v>
      </c>
    </row>
    <row r="241" spans="1:20">
      <c r="A241">
        <v>30641</v>
      </c>
      <c r="B241">
        <v>47</v>
      </c>
      <c r="C241">
        <f t="shared" si="29"/>
        <v>2</v>
      </c>
      <c r="D241">
        <v>1</v>
      </c>
      <c r="E241">
        <v>4</v>
      </c>
      <c r="F241" s="4">
        <v>38.21</v>
      </c>
      <c r="G241">
        <v>185</v>
      </c>
      <c r="H241" s="5">
        <v>4.3</v>
      </c>
      <c r="I241" s="6">
        <v>175.5</v>
      </c>
      <c r="J241" s="6">
        <v>95</v>
      </c>
      <c r="K241">
        <v>173</v>
      </c>
      <c r="L241">
        <v>4</v>
      </c>
      <c r="M241" s="5">
        <f t="shared" si="27"/>
        <v>174.1</v>
      </c>
      <c r="N241" s="5">
        <f t="shared" si="28"/>
        <v>175.1</v>
      </c>
      <c r="O241" s="5">
        <f t="shared" si="30"/>
        <v>181.65</v>
      </c>
      <c r="P241">
        <f t="shared" si="31"/>
        <v>180.92</v>
      </c>
      <c r="Q241">
        <f t="shared" si="32"/>
        <v>174.92</v>
      </c>
      <c r="R241" s="5">
        <f t="shared" si="33"/>
        <v>181.411</v>
      </c>
      <c r="S241">
        <f t="shared" si="34"/>
        <v>166.16</v>
      </c>
      <c r="T241">
        <f t="shared" si="35"/>
        <v>169.39</v>
      </c>
    </row>
    <row r="242" spans="1:20">
      <c r="A242">
        <v>30651</v>
      </c>
      <c r="B242">
        <v>62</v>
      </c>
      <c r="C242">
        <f t="shared" si="29"/>
        <v>2</v>
      </c>
      <c r="D242">
        <v>1</v>
      </c>
      <c r="E242">
        <v>4</v>
      </c>
      <c r="F242" s="4">
        <v>29.289000000000001</v>
      </c>
      <c r="G242">
        <v>167</v>
      </c>
      <c r="H242" s="5">
        <v>3.3</v>
      </c>
      <c r="I242" s="6">
        <v>174</v>
      </c>
      <c r="J242" s="6">
        <v>71.7</v>
      </c>
      <c r="K242">
        <v>158</v>
      </c>
      <c r="L242">
        <v>6</v>
      </c>
      <c r="M242" s="5">
        <f t="shared" si="27"/>
        <v>163.6</v>
      </c>
      <c r="N242" s="5">
        <f t="shared" si="28"/>
        <v>164.6</v>
      </c>
      <c r="O242" s="5">
        <f t="shared" si="30"/>
        <v>169.8</v>
      </c>
      <c r="P242">
        <f t="shared" si="31"/>
        <v>171.32</v>
      </c>
      <c r="Q242">
        <f t="shared" si="32"/>
        <v>165.32</v>
      </c>
      <c r="R242" s="5">
        <f t="shared" si="33"/>
        <v>172.60599999999999</v>
      </c>
      <c r="S242">
        <f t="shared" si="34"/>
        <v>155.36000000000001</v>
      </c>
      <c r="T242">
        <f t="shared" si="35"/>
        <v>159.94</v>
      </c>
    </row>
    <row r="243" spans="1:20">
      <c r="A243">
        <v>30661</v>
      </c>
      <c r="B243">
        <v>44</v>
      </c>
      <c r="C243">
        <f t="shared" si="29"/>
        <v>2</v>
      </c>
      <c r="D243">
        <v>1</v>
      </c>
      <c r="E243">
        <v>2</v>
      </c>
      <c r="F243" s="4">
        <v>33.122</v>
      </c>
      <c r="G243">
        <v>189</v>
      </c>
      <c r="H243" s="5">
        <v>5.0999999999999996</v>
      </c>
      <c r="I243" s="6">
        <v>177</v>
      </c>
      <c r="J243" s="6">
        <v>63.1</v>
      </c>
      <c r="K243">
        <v>176</v>
      </c>
      <c r="L243">
        <v>4</v>
      </c>
      <c r="M243" s="5">
        <f t="shared" si="27"/>
        <v>176.2</v>
      </c>
      <c r="N243" s="5">
        <f t="shared" si="28"/>
        <v>177.2</v>
      </c>
      <c r="O243" s="5">
        <f t="shared" si="30"/>
        <v>184.01999999999998</v>
      </c>
      <c r="P243">
        <f t="shared" si="31"/>
        <v>182.84</v>
      </c>
      <c r="Q243">
        <f t="shared" si="32"/>
        <v>176.84</v>
      </c>
      <c r="R243" s="5">
        <f t="shared" si="33"/>
        <v>183.172</v>
      </c>
      <c r="S243">
        <f t="shared" si="34"/>
        <v>168.32</v>
      </c>
      <c r="T243">
        <f t="shared" si="35"/>
        <v>171.28</v>
      </c>
    </row>
    <row r="244" spans="1:20">
      <c r="A244">
        <v>30671</v>
      </c>
      <c r="B244">
        <v>63</v>
      </c>
      <c r="C244">
        <f t="shared" si="29"/>
        <v>2</v>
      </c>
      <c r="D244">
        <v>1</v>
      </c>
      <c r="E244">
        <v>3</v>
      </c>
      <c r="F244" s="4">
        <v>34.512999999999998</v>
      </c>
      <c r="G244">
        <v>170</v>
      </c>
      <c r="H244" s="5">
        <v>2.9</v>
      </c>
      <c r="I244" s="6">
        <v>163.1</v>
      </c>
      <c r="J244" s="6">
        <v>67.8</v>
      </c>
      <c r="K244">
        <v>157</v>
      </c>
      <c r="L244">
        <v>6</v>
      </c>
      <c r="M244" s="5">
        <f t="shared" si="27"/>
        <v>162.9</v>
      </c>
      <c r="N244" s="5">
        <f t="shared" si="28"/>
        <v>163.9</v>
      </c>
      <c r="O244" s="5">
        <f t="shared" si="30"/>
        <v>169.01</v>
      </c>
      <c r="P244">
        <f t="shared" si="31"/>
        <v>170.68</v>
      </c>
      <c r="Q244">
        <f t="shared" si="32"/>
        <v>164.68</v>
      </c>
      <c r="R244" s="5">
        <f t="shared" si="33"/>
        <v>172.01900000000001</v>
      </c>
      <c r="S244">
        <f t="shared" si="34"/>
        <v>154.63999999999999</v>
      </c>
      <c r="T244">
        <f t="shared" si="35"/>
        <v>159.31</v>
      </c>
    </row>
    <row r="245" spans="1:20">
      <c r="A245">
        <v>30682</v>
      </c>
      <c r="B245">
        <v>46</v>
      </c>
      <c r="C245">
        <f t="shared" si="29"/>
        <v>2</v>
      </c>
      <c r="D245">
        <v>2</v>
      </c>
      <c r="E245">
        <v>2</v>
      </c>
      <c r="F245" s="4">
        <v>25.247</v>
      </c>
      <c r="G245">
        <v>182</v>
      </c>
      <c r="H245" s="5">
        <v>2.6</v>
      </c>
      <c r="I245" s="6">
        <v>165.8</v>
      </c>
      <c r="J245" s="6">
        <v>70.900000000000006</v>
      </c>
      <c r="K245">
        <v>174</v>
      </c>
      <c r="L245">
        <v>4</v>
      </c>
      <c r="M245" s="5">
        <f t="shared" si="27"/>
        <v>174.8</v>
      </c>
      <c r="N245" s="5">
        <f t="shared" si="28"/>
        <v>175.8</v>
      </c>
      <c r="O245" s="5">
        <f t="shared" si="30"/>
        <v>182.44</v>
      </c>
      <c r="P245">
        <f t="shared" si="31"/>
        <v>181.56</v>
      </c>
      <c r="Q245">
        <f t="shared" si="32"/>
        <v>175.56</v>
      </c>
      <c r="R245" s="5">
        <f t="shared" si="33"/>
        <v>181.99799999999999</v>
      </c>
      <c r="S245">
        <f t="shared" si="34"/>
        <v>166.88</v>
      </c>
      <c r="T245">
        <f t="shared" si="35"/>
        <v>170.02</v>
      </c>
    </row>
    <row r="246" spans="1:20">
      <c r="A246">
        <v>30692</v>
      </c>
      <c r="B246">
        <v>40</v>
      </c>
      <c r="C246">
        <f t="shared" si="29"/>
        <v>1</v>
      </c>
      <c r="D246">
        <v>2</v>
      </c>
      <c r="E246">
        <v>4</v>
      </c>
      <c r="F246" s="4">
        <v>36.673000000000002</v>
      </c>
      <c r="G246">
        <v>179</v>
      </c>
      <c r="H246" s="5">
        <v>3.2</v>
      </c>
      <c r="I246" s="6">
        <v>157</v>
      </c>
      <c r="J246" s="6">
        <v>52.9</v>
      </c>
      <c r="K246">
        <v>180</v>
      </c>
      <c r="L246">
        <v>4</v>
      </c>
      <c r="M246" s="5">
        <f t="shared" si="27"/>
        <v>179</v>
      </c>
      <c r="N246" s="5">
        <f t="shared" si="28"/>
        <v>180</v>
      </c>
      <c r="O246" s="5">
        <f t="shared" si="30"/>
        <v>187.18</v>
      </c>
      <c r="P246">
        <f t="shared" si="31"/>
        <v>185.4</v>
      </c>
      <c r="Q246">
        <f t="shared" si="32"/>
        <v>179.4</v>
      </c>
      <c r="R246" s="5">
        <f t="shared" si="33"/>
        <v>185.52</v>
      </c>
      <c r="S246">
        <f t="shared" si="34"/>
        <v>171.2</v>
      </c>
      <c r="T246">
        <f t="shared" si="35"/>
        <v>173.8</v>
      </c>
    </row>
    <row r="247" spans="1:20">
      <c r="A247">
        <v>30701</v>
      </c>
      <c r="B247">
        <v>61</v>
      </c>
      <c r="C247">
        <f t="shared" si="29"/>
        <v>2</v>
      </c>
      <c r="D247">
        <v>1</v>
      </c>
      <c r="E247">
        <v>4</v>
      </c>
      <c r="F247" s="4">
        <v>34.561999999999998</v>
      </c>
      <c r="G247">
        <v>153</v>
      </c>
      <c r="H247" s="5">
        <v>3.1</v>
      </c>
      <c r="I247" s="6">
        <v>167</v>
      </c>
      <c r="J247" s="6">
        <v>65.099999999999994</v>
      </c>
      <c r="K247">
        <v>159</v>
      </c>
      <c r="L247">
        <v>6</v>
      </c>
      <c r="M247" s="5">
        <f t="shared" ref="M247:M302" si="36">207-(0.7*B247)</f>
        <v>164.3</v>
      </c>
      <c r="N247" s="5">
        <f t="shared" ref="N247:N302" si="37">208-(0.7*B247)</f>
        <v>165.3</v>
      </c>
      <c r="O247" s="5">
        <f t="shared" si="30"/>
        <v>170.59</v>
      </c>
      <c r="P247">
        <f t="shared" si="31"/>
        <v>171.96</v>
      </c>
      <c r="Q247">
        <f t="shared" si="32"/>
        <v>165.96</v>
      </c>
      <c r="R247" s="5">
        <f t="shared" si="33"/>
        <v>173.19300000000001</v>
      </c>
      <c r="S247">
        <f t="shared" si="34"/>
        <v>156.07999999999998</v>
      </c>
      <c r="T247">
        <f t="shared" si="35"/>
        <v>160.57</v>
      </c>
    </row>
    <row r="248" spans="1:20">
      <c r="A248">
        <v>30712</v>
      </c>
      <c r="B248">
        <v>46</v>
      </c>
      <c r="C248">
        <f t="shared" si="29"/>
        <v>2</v>
      </c>
      <c r="D248">
        <v>2</v>
      </c>
      <c r="E248">
        <v>1</v>
      </c>
      <c r="F248" s="4">
        <v>22.896000000000001</v>
      </c>
      <c r="G248">
        <v>195</v>
      </c>
      <c r="H248" s="5">
        <v>2.9</v>
      </c>
      <c r="I248" s="6">
        <v>171.4</v>
      </c>
      <c r="J248" s="6">
        <v>59.4</v>
      </c>
      <c r="K248">
        <v>174</v>
      </c>
      <c r="L248">
        <v>4</v>
      </c>
      <c r="M248" s="5">
        <f t="shared" si="36"/>
        <v>174.8</v>
      </c>
      <c r="N248" s="5">
        <f t="shared" si="37"/>
        <v>175.8</v>
      </c>
      <c r="O248" s="5">
        <f t="shared" si="30"/>
        <v>182.44</v>
      </c>
      <c r="P248">
        <f t="shared" si="31"/>
        <v>181.56</v>
      </c>
      <c r="Q248">
        <f t="shared" si="32"/>
        <v>175.56</v>
      </c>
      <c r="R248" s="5">
        <f t="shared" si="33"/>
        <v>181.99799999999999</v>
      </c>
      <c r="S248">
        <f t="shared" si="34"/>
        <v>166.88</v>
      </c>
      <c r="T248">
        <f t="shared" si="35"/>
        <v>170.02</v>
      </c>
    </row>
    <row r="249" spans="1:20">
      <c r="A249">
        <v>30722</v>
      </c>
      <c r="B249">
        <v>48</v>
      </c>
      <c r="C249">
        <f t="shared" si="29"/>
        <v>2</v>
      </c>
      <c r="D249">
        <v>2</v>
      </c>
      <c r="E249">
        <v>2</v>
      </c>
      <c r="F249" s="4">
        <v>30.792999999999999</v>
      </c>
      <c r="G249">
        <v>190</v>
      </c>
      <c r="H249" s="5">
        <v>3.4</v>
      </c>
      <c r="I249" s="6">
        <v>161.69999999999999</v>
      </c>
      <c r="J249" s="6">
        <v>64.3</v>
      </c>
      <c r="K249">
        <v>172</v>
      </c>
      <c r="L249">
        <v>4</v>
      </c>
      <c r="M249" s="5">
        <f t="shared" si="36"/>
        <v>173.4</v>
      </c>
      <c r="N249" s="5">
        <f t="shared" si="37"/>
        <v>174.4</v>
      </c>
      <c r="O249" s="5">
        <f t="shared" si="30"/>
        <v>180.86</v>
      </c>
      <c r="P249">
        <f t="shared" si="31"/>
        <v>180.28</v>
      </c>
      <c r="Q249">
        <f t="shared" si="32"/>
        <v>174.28</v>
      </c>
      <c r="R249" s="5">
        <f t="shared" si="33"/>
        <v>180.82400000000001</v>
      </c>
      <c r="S249">
        <f t="shared" si="34"/>
        <v>165.44</v>
      </c>
      <c r="T249">
        <f t="shared" si="35"/>
        <v>168.76</v>
      </c>
    </row>
    <row r="250" spans="1:20">
      <c r="A250">
        <v>30732</v>
      </c>
      <c r="B250">
        <v>40</v>
      </c>
      <c r="C250">
        <f t="shared" si="29"/>
        <v>1</v>
      </c>
      <c r="D250">
        <v>2</v>
      </c>
      <c r="E250">
        <v>3</v>
      </c>
      <c r="F250" s="4">
        <v>23.126000000000001</v>
      </c>
      <c r="G250">
        <v>182</v>
      </c>
      <c r="H250" s="5">
        <v>3.1</v>
      </c>
      <c r="I250" s="6">
        <v>166.2</v>
      </c>
      <c r="J250" s="6">
        <v>62.7</v>
      </c>
      <c r="K250">
        <v>180</v>
      </c>
      <c r="L250">
        <v>4</v>
      </c>
      <c r="M250" s="5">
        <f t="shared" si="36"/>
        <v>179</v>
      </c>
      <c r="N250" s="5">
        <f t="shared" si="37"/>
        <v>180</v>
      </c>
      <c r="O250" s="5">
        <f t="shared" si="30"/>
        <v>187.18</v>
      </c>
      <c r="P250">
        <f t="shared" si="31"/>
        <v>185.4</v>
      </c>
      <c r="Q250">
        <f t="shared" si="32"/>
        <v>179.4</v>
      </c>
      <c r="R250" s="5">
        <f t="shared" si="33"/>
        <v>185.52</v>
      </c>
      <c r="S250">
        <f t="shared" si="34"/>
        <v>171.2</v>
      </c>
      <c r="T250">
        <f t="shared" si="35"/>
        <v>173.8</v>
      </c>
    </row>
    <row r="251" spans="1:20">
      <c r="A251">
        <v>30751</v>
      </c>
      <c r="B251">
        <v>44</v>
      </c>
      <c r="C251">
        <f t="shared" si="29"/>
        <v>2</v>
      </c>
      <c r="D251">
        <v>1</v>
      </c>
      <c r="E251">
        <v>3</v>
      </c>
      <c r="F251" s="4">
        <v>47.786000000000001</v>
      </c>
      <c r="G251">
        <v>190</v>
      </c>
      <c r="H251" s="5">
        <v>5.3</v>
      </c>
      <c r="I251" s="6">
        <v>180.9</v>
      </c>
      <c r="J251" s="6">
        <v>76.8</v>
      </c>
      <c r="K251">
        <v>176</v>
      </c>
      <c r="L251">
        <v>4</v>
      </c>
      <c r="M251" s="5">
        <f t="shared" si="36"/>
        <v>176.2</v>
      </c>
      <c r="N251" s="5">
        <f t="shared" si="37"/>
        <v>177.2</v>
      </c>
      <c r="O251" s="5">
        <f t="shared" si="30"/>
        <v>184.01999999999998</v>
      </c>
      <c r="P251">
        <f t="shared" si="31"/>
        <v>182.84</v>
      </c>
      <c r="Q251">
        <f t="shared" si="32"/>
        <v>176.84</v>
      </c>
      <c r="R251" s="5">
        <f t="shared" si="33"/>
        <v>183.172</v>
      </c>
      <c r="S251">
        <f t="shared" si="34"/>
        <v>168.32</v>
      </c>
      <c r="T251">
        <f t="shared" si="35"/>
        <v>171.28</v>
      </c>
    </row>
    <row r="252" spans="1:20">
      <c r="A252">
        <v>30762</v>
      </c>
      <c r="B252">
        <v>33</v>
      </c>
      <c r="C252">
        <f t="shared" si="29"/>
        <v>1</v>
      </c>
      <c r="D252">
        <v>2</v>
      </c>
      <c r="E252">
        <v>3</v>
      </c>
      <c r="F252" s="4">
        <v>31.555</v>
      </c>
      <c r="G252">
        <v>185</v>
      </c>
      <c r="H252" s="5">
        <v>3.9</v>
      </c>
      <c r="I252" s="6">
        <v>169.5</v>
      </c>
      <c r="J252" s="6">
        <v>65.599999999999994</v>
      </c>
      <c r="K252">
        <v>187</v>
      </c>
      <c r="L252">
        <v>3</v>
      </c>
      <c r="M252" s="5">
        <f t="shared" si="36"/>
        <v>183.9</v>
      </c>
      <c r="N252" s="5">
        <f t="shared" si="37"/>
        <v>184.9</v>
      </c>
      <c r="O252" s="5">
        <f t="shared" si="30"/>
        <v>192.71</v>
      </c>
      <c r="P252">
        <f t="shared" si="31"/>
        <v>189.88</v>
      </c>
      <c r="Q252">
        <f t="shared" si="32"/>
        <v>183.88</v>
      </c>
      <c r="R252" s="5">
        <f t="shared" si="33"/>
        <v>189.62899999999999</v>
      </c>
      <c r="S252">
        <f t="shared" si="34"/>
        <v>176.24</v>
      </c>
      <c r="T252">
        <f t="shared" si="35"/>
        <v>178.21</v>
      </c>
    </row>
    <row r="253" spans="1:20">
      <c r="A253">
        <v>30772</v>
      </c>
      <c r="B253">
        <v>57</v>
      </c>
      <c r="C253">
        <f t="shared" si="29"/>
        <v>2</v>
      </c>
      <c r="D253">
        <v>2</v>
      </c>
      <c r="E253">
        <v>3</v>
      </c>
      <c r="F253" s="4">
        <v>24.059000000000001</v>
      </c>
      <c r="G253">
        <v>178</v>
      </c>
      <c r="H253" s="5">
        <v>3.1</v>
      </c>
      <c r="I253" s="6">
        <v>164.7</v>
      </c>
      <c r="J253" s="6">
        <v>61.1</v>
      </c>
      <c r="K253">
        <v>163</v>
      </c>
      <c r="L253">
        <v>5</v>
      </c>
      <c r="M253" s="5">
        <f t="shared" si="36"/>
        <v>167.1</v>
      </c>
      <c r="N253" s="5">
        <f t="shared" si="37"/>
        <v>168.1</v>
      </c>
      <c r="O253" s="5">
        <f t="shared" si="30"/>
        <v>173.75</v>
      </c>
      <c r="P253">
        <f t="shared" si="31"/>
        <v>174.51999999999998</v>
      </c>
      <c r="Q253">
        <f t="shared" si="32"/>
        <v>168.51999999999998</v>
      </c>
      <c r="R253" s="5">
        <f t="shared" si="33"/>
        <v>175.541</v>
      </c>
      <c r="S253">
        <f t="shared" si="34"/>
        <v>158.96</v>
      </c>
      <c r="T253">
        <f t="shared" si="35"/>
        <v>163.09</v>
      </c>
    </row>
    <row r="254" spans="1:20">
      <c r="A254">
        <v>30781</v>
      </c>
      <c r="B254">
        <v>37</v>
      </c>
      <c r="C254">
        <f t="shared" si="29"/>
        <v>1</v>
      </c>
      <c r="D254">
        <v>1</v>
      </c>
      <c r="E254">
        <v>3</v>
      </c>
      <c r="F254" s="4">
        <v>29.454000000000001</v>
      </c>
      <c r="G254">
        <v>178</v>
      </c>
      <c r="H254" s="5">
        <v>4.5</v>
      </c>
      <c r="I254" s="6">
        <v>168.5</v>
      </c>
      <c r="J254" s="6">
        <v>69.599999999999994</v>
      </c>
      <c r="K254">
        <v>183</v>
      </c>
      <c r="L254">
        <v>3</v>
      </c>
      <c r="M254" s="5">
        <f t="shared" si="36"/>
        <v>181.1</v>
      </c>
      <c r="N254" s="5">
        <f t="shared" si="37"/>
        <v>182.1</v>
      </c>
      <c r="O254" s="5">
        <f t="shared" si="30"/>
        <v>189.55</v>
      </c>
      <c r="P254">
        <f t="shared" si="31"/>
        <v>187.32</v>
      </c>
      <c r="Q254">
        <f t="shared" si="32"/>
        <v>181.32</v>
      </c>
      <c r="R254" s="5">
        <f t="shared" si="33"/>
        <v>187.28100000000001</v>
      </c>
      <c r="S254">
        <f t="shared" si="34"/>
        <v>173.36</v>
      </c>
      <c r="T254">
        <f t="shared" si="35"/>
        <v>175.69</v>
      </c>
    </row>
    <row r="255" spans="1:20">
      <c r="A255">
        <v>30792</v>
      </c>
      <c r="B255">
        <v>59</v>
      </c>
      <c r="C255">
        <f t="shared" si="29"/>
        <v>2</v>
      </c>
      <c r="D255">
        <v>2</v>
      </c>
      <c r="E255">
        <v>2</v>
      </c>
      <c r="F255" s="4">
        <v>28.268999999999998</v>
      </c>
      <c r="G255">
        <v>183</v>
      </c>
      <c r="H255" s="5">
        <v>2.6</v>
      </c>
      <c r="I255" s="6">
        <v>152.5</v>
      </c>
      <c r="J255" s="6">
        <v>52</v>
      </c>
      <c r="K255">
        <v>161</v>
      </c>
      <c r="L255">
        <v>5</v>
      </c>
      <c r="M255" s="5">
        <f t="shared" si="36"/>
        <v>165.7</v>
      </c>
      <c r="N255" s="5">
        <f t="shared" si="37"/>
        <v>166.7</v>
      </c>
      <c r="O255" s="5">
        <f t="shared" si="30"/>
        <v>172.17000000000002</v>
      </c>
      <c r="P255">
        <f t="shared" si="31"/>
        <v>173.24</v>
      </c>
      <c r="Q255">
        <f t="shared" si="32"/>
        <v>167.24</v>
      </c>
      <c r="R255" s="5">
        <f t="shared" si="33"/>
        <v>174.36700000000002</v>
      </c>
      <c r="S255">
        <f t="shared" si="34"/>
        <v>157.52000000000001</v>
      </c>
      <c r="T255">
        <f t="shared" si="35"/>
        <v>161.82999999999998</v>
      </c>
    </row>
    <row r="256" spans="1:20">
      <c r="A256">
        <v>30802</v>
      </c>
      <c r="B256">
        <v>50</v>
      </c>
      <c r="C256">
        <f t="shared" si="29"/>
        <v>2</v>
      </c>
      <c r="D256">
        <v>2</v>
      </c>
      <c r="E256">
        <v>2</v>
      </c>
      <c r="F256" s="4">
        <v>28.274999999999999</v>
      </c>
      <c r="G256">
        <v>183</v>
      </c>
      <c r="H256" s="5">
        <v>3.4</v>
      </c>
      <c r="I256" s="6">
        <v>177</v>
      </c>
      <c r="J256" s="6">
        <v>62.6</v>
      </c>
      <c r="K256">
        <v>170</v>
      </c>
      <c r="L256">
        <v>5</v>
      </c>
      <c r="M256" s="5">
        <f t="shared" si="36"/>
        <v>172</v>
      </c>
      <c r="N256" s="5">
        <f t="shared" si="37"/>
        <v>173</v>
      </c>
      <c r="O256" s="5">
        <f t="shared" si="30"/>
        <v>179.28</v>
      </c>
      <c r="P256">
        <f t="shared" si="31"/>
        <v>179</v>
      </c>
      <c r="Q256">
        <f t="shared" si="32"/>
        <v>173</v>
      </c>
      <c r="R256" s="5">
        <f t="shared" si="33"/>
        <v>179.65</v>
      </c>
      <c r="S256">
        <f t="shared" si="34"/>
        <v>164</v>
      </c>
      <c r="T256">
        <f t="shared" si="35"/>
        <v>167.5</v>
      </c>
    </row>
    <row r="257" spans="1:20">
      <c r="A257">
        <v>30812</v>
      </c>
      <c r="B257">
        <v>39</v>
      </c>
      <c r="C257">
        <f t="shared" si="29"/>
        <v>1</v>
      </c>
      <c r="D257">
        <v>2</v>
      </c>
      <c r="E257">
        <v>2</v>
      </c>
      <c r="F257" s="4">
        <v>35.801000000000002</v>
      </c>
      <c r="G257">
        <v>183</v>
      </c>
      <c r="H257" s="5">
        <v>3.6</v>
      </c>
      <c r="I257" s="6">
        <v>171.8</v>
      </c>
      <c r="J257" s="6">
        <v>66.2</v>
      </c>
      <c r="K257">
        <v>181</v>
      </c>
      <c r="L257">
        <v>3</v>
      </c>
      <c r="M257" s="5">
        <f t="shared" si="36"/>
        <v>179.7</v>
      </c>
      <c r="N257" s="5">
        <f t="shared" si="37"/>
        <v>180.7</v>
      </c>
      <c r="O257" s="5">
        <f t="shared" si="30"/>
        <v>187.97</v>
      </c>
      <c r="P257">
        <f t="shared" si="31"/>
        <v>186.04</v>
      </c>
      <c r="Q257">
        <f t="shared" si="32"/>
        <v>180.04</v>
      </c>
      <c r="R257" s="5">
        <f t="shared" si="33"/>
        <v>186.107</v>
      </c>
      <c r="S257">
        <f t="shared" si="34"/>
        <v>171.92000000000002</v>
      </c>
      <c r="T257">
        <f t="shared" si="35"/>
        <v>174.43</v>
      </c>
    </row>
    <row r="258" spans="1:20">
      <c r="A258">
        <v>30821</v>
      </c>
      <c r="B258">
        <v>47</v>
      </c>
      <c r="C258">
        <f t="shared" si="29"/>
        <v>2</v>
      </c>
      <c r="D258">
        <v>1</v>
      </c>
      <c r="E258">
        <v>2</v>
      </c>
      <c r="F258" s="4">
        <v>39.103999999999999</v>
      </c>
      <c r="G258">
        <v>182</v>
      </c>
      <c r="H258" s="5">
        <v>4</v>
      </c>
      <c r="I258" s="6">
        <v>172</v>
      </c>
      <c r="J258" s="6">
        <v>67</v>
      </c>
      <c r="K258">
        <v>173</v>
      </c>
      <c r="L258">
        <v>4</v>
      </c>
      <c r="M258" s="5">
        <f t="shared" si="36"/>
        <v>174.1</v>
      </c>
      <c r="N258" s="5">
        <f t="shared" si="37"/>
        <v>175.1</v>
      </c>
      <c r="O258" s="5">
        <f t="shared" si="30"/>
        <v>181.65</v>
      </c>
      <c r="P258">
        <f t="shared" si="31"/>
        <v>180.92</v>
      </c>
      <c r="Q258">
        <f t="shared" si="32"/>
        <v>174.92</v>
      </c>
      <c r="R258" s="5">
        <f t="shared" si="33"/>
        <v>181.411</v>
      </c>
      <c r="S258">
        <f t="shared" si="34"/>
        <v>166.16</v>
      </c>
      <c r="T258">
        <f t="shared" si="35"/>
        <v>169.39</v>
      </c>
    </row>
    <row r="259" spans="1:20">
      <c r="A259">
        <v>30832</v>
      </c>
      <c r="B259">
        <v>57</v>
      </c>
      <c r="C259">
        <f t="shared" si="29"/>
        <v>2</v>
      </c>
      <c r="D259">
        <v>2</v>
      </c>
      <c r="E259">
        <v>4</v>
      </c>
      <c r="F259" s="4">
        <v>24.683</v>
      </c>
      <c r="G259">
        <v>165</v>
      </c>
      <c r="H259" s="5">
        <v>3.5</v>
      </c>
      <c r="I259" s="6">
        <v>170.7</v>
      </c>
      <c r="J259" s="6">
        <v>79</v>
      </c>
      <c r="K259">
        <v>163</v>
      </c>
      <c r="L259">
        <v>5</v>
      </c>
      <c r="M259" s="5">
        <f t="shared" si="36"/>
        <v>167.1</v>
      </c>
      <c r="N259" s="5">
        <f t="shared" si="37"/>
        <v>168.1</v>
      </c>
      <c r="O259" s="5">
        <f t="shared" si="30"/>
        <v>173.75</v>
      </c>
      <c r="P259">
        <f t="shared" si="31"/>
        <v>174.51999999999998</v>
      </c>
      <c r="Q259">
        <f t="shared" si="32"/>
        <v>168.51999999999998</v>
      </c>
      <c r="R259" s="5">
        <f t="shared" si="33"/>
        <v>175.541</v>
      </c>
      <c r="S259">
        <f t="shared" si="34"/>
        <v>158.96</v>
      </c>
      <c r="T259">
        <f t="shared" si="35"/>
        <v>163.09</v>
      </c>
    </row>
    <row r="260" spans="1:20">
      <c r="A260">
        <v>30852</v>
      </c>
      <c r="B260">
        <v>59</v>
      </c>
      <c r="C260">
        <f t="shared" si="29"/>
        <v>2</v>
      </c>
      <c r="D260">
        <v>2</v>
      </c>
      <c r="E260">
        <v>3</v>
      </c>
      <c r="F260" s="4">
        <v>27.824999999999999</v>
      </c>
      <c r="G260">
        <v>148</v>
      </c>
      <c r="H260" s="5">
        <v>2.8</v>
      </c>
      <c r="I260" s="6">
        <v>162.80000000000001</v>
      </c>
      <c r="J260" s="6">
        <v>59.3</v>
      </c>
      <c r="K260">
        <v>161</v>
      </c>
      <c r="L260">
        <v>5</v>
      </c>
      <c r="M260" s="5">
        <f t="shared" si="36"/>
        <v>165.7</v>
      </c>
      <c r="N260" s="5">
        <f t="shared" si="37"/>
        <v>166.7</v>
      </c>
      <c r="O260" s="5">
        <f t="shared" si="30"/>
        <v>172.17000000000002</v>
      </c>
      <c r="P260">
        <f t="shared" si="31"/>
        <v>173.24</v>
      </c>
      <c r="Q260">
        <f t="shared" si="32"/>
        <v>167.24</v>
      </c>
      <c r="R260" s="5">
        <f t="shared" si="33"/>
        <v>174.36700000000002</v>
      </c>
      <c r="S260">
        <f t="shared" si="34"/>
        <v>157.52000000000001</v>
      </c>
      <c r="T260">
        <f t="shared" si="35"/>
        <v>161.82999999999998</v>
      </c>
    </row>
    <row r="261" spans="1:20">
      <c r="A261">
        <v>30862</v>
      </c>
      <c r="B261">
        <v>33</v>
      </c>
      <c r="C261">
        <f t="shared" si="29"/>
        <v>1</v>
      </c>
      <c r="D261">
        <v>2</v>
      </c>
      <c r="E261">
        <v>4</v>
      </c>
      <c r="F261" s="4">
        <v>40.250999999999998</v>
      </c>
      <c r="G261">
        <v>187</v>
      </c>
      <c r="H261" s="5">
        <v>3.8</v>
      </c>
      <c r="I261" s="6">
        <v>177</v>
      </c>
      <c r="J261" s="6">
        <v>71.8</v>
      </c>
      <c r="K261">
        <v>187</v>
      </c>
      <c r="L261">
        <v>3</v>
      </c>
      <c r="M261" s="5">
        <f t="shared" si="36"/>
        <v>183.9</v>
      </c>
      <c r="N261" s="5">
        <f t="shared" si="37"/>
        <v>184.9</v>
      </c>
      <c r="O261" s="5">
        <f t="shared" si="30"/>
        <v>192.71</v>
      </c>
      <c r="P261">
        <f t="shared" si="31"/>
        <v>189.88</v>
      </c>
      <c r="Q261">
        <f t="shared" si="32"/>
        <v>183.88</v>
      </c>
      <c r="R261" s="5">
        <f t="shared" si="33"/>
        <v>189.62899999999999</v>
      </c>
      <c r="S261">
        <f t="shared" si="34"/>
        <v>176.24</v>
      </c>
      <c r="T261">
        <f t="shared" si="35"/>
        <v>178.21</v>
      </c>
    </row>
    <row r="262" spans="1:20">
      <c r="A262">
        <v>30882</v>
      </c>
      <c r="B262">
        <v>42</v>
      </c>
      <c r="C262">
        <f t="shared" si="29"/>
        <v>2</v>
      </c>
      <c r="D262">
        <v>2</v>
      </c>
      <c r="E262">
        <v>4</v>
      </c>
      <c r="F262" s="4">
        <v>46.886000000000003</v>
      </c>
      <c r="G262">
        <v>185</v>
      </c>
      <c r="H262" s="5">
        <v>3</v>
      </c>
      <c r="I262" s="6">
        <v>162.30000000000001</v>
      </c>
      <c r="J262" s="6">
        <v>54.6</v>
      </c>
      <c r="K262">
        <v>178</v>
      </c>
      <c r="L262">
        <v>4</v>
      </c>
      <c r="M262" s="5">
        <f t="shared" si="36"/>
        <v>177.6</v>
      </c>
      <c r="N262" s="5">
        <f t="shared" si="37"/>
        <v>178.6</v>
      </c>
      <c r="O262" s="5">
        <f t="shared" si="30"/>
        <v>185.6</v>
      </c>
      <c r="P262">
        <f t="shared" si="31"/>
        <v>184.12</v>
      </c>
      <c r="Q262">
        <f t="shared" si="32"/>
        <v>178.12</v>
      </c>
      <c r="R262" s="5">
        <f t="shared" si="33"/>
        <v>184.346</v>
      </c>
      <c r="S262">
        <f t="shared" si="34"/>
        <v>169.76</v>
      </c>
      <c r="T262">
        <f t="shared" si="35"/>
        <v>172.54</v>
      </c>
    </row>
    <row r="263" spans="1:20">
      <c r="A263">
        <v>30892</v>
      </c>
      <c r="B263">
        <v>33</v>
      </c>
      <c r="C263">
        <f t="shared" si="29"/>
        <v>1</v>
      </c>
      <c r="D263">
        <v>2</v>
      </c>
      <c r="E263">
        <v>4</v>
      </c>
      <c r="F263" s="4">
        <v>45.484999999999999</v>
      </c>
      <c r="G263">
        <v>184</v>
      </c>
      <c r="H263" s="5">
        <v>2.7</v>
      </c>
      <c r="I263" s="6">
        <v>152.4</v>
      </c>
      <c r="J263" s="6">
        <v>58.7</v>
      </c>
      <c r="K263">
        <v>187</v>
      </c>
      <c r="L263">
        <v>3</v>
      </c>
      <c r="M263" s="5">
        <f t="shared" si="36"/>
        <v>183.9</v>
      </c>
      <c r="N263" s="5">
        <f t="shared" si="37"/>
        <v>184.9</v>
      </c>
      <c r="O263" s="5">
        <f t="shared" si="30"/>
        <v>192.71</v>
      </c>
      <c r="P263">
        <f t="shared" si="31"/>
        <v>189.88</v>
      </c>
      <c r="Q263">
        <f t="shared" si="32"/>
        <v>183.88</v>
      </c>
      <c r="R263" s="5">
        <f t="shared" si="33"/>
        <v>189.62899999999999</v>
      </c>
      <c r="S263">
        <f t="shared" si="34"/>
        <v>176.24</v>
      </c>
      <c r="T263">
        <f t="shared" si="35"/>
        <v>178.21</v>
      </c>
    </row>
    <row r="264" spans="1:20">
      <c r="A264">
        <v>30901</v>
      </c>
      <c r="B264">
        <v>39</v>
      </c>
      <c r="C264">
        <f t="shared" si="29"/>
        <v>1</v>
      </c>
      <c r="D264">
        <v>1</v>
      </c>
      <c r="E264">
        <v>3</v>
      </c>
      <c r="F264" s="4">
        <v>42.627000000000002</v>
      </c>
      <c r="G264">
        <v>171</v>
      </c>
      <c r="H264" s="5">
        <v>4.9000000000000004</v>
      </c>
      <c r="I264" s="6">
        <v>180.9</v>
      </c>
      <c r="J264" s="6">
        <v>86.8</v>
      </c>
      <c r="K264">
        <v>181</v>
      </c>
      <c r="L264">
        <v>3</v>
      </c>
      <c r="M264" s="5">
        <f t="shared" si="36"/>
        <v>179.7</v>
      </c>
      <c r="N264" s="5">
        <f t="shared" si="37"/>
        <v>180.7</v>
      </c>
      <c r="O264" s="5">
        <f t="shared" si="30"/>
        <v>187.97</v>
      </c>
      <c r="P264">
        <f t="shared" si="31"/>
        <v>186.04</v>
      </c>
      <c r="Q264">
        <f t="shared" si="32"/>
        <v>180.04</v>
      </c>
      <c r="R264" s="5">
        <f t="shared" si="33"/>
        <v>186.107</v>
      </c>
      <c r="S264">
        <f t="shared" si="34"/>
        <v>171.92000000000002</v>
      </c>
      <c r="T264">
        <f t="shared" si="35"/>
        <v>174.43</v>
      </c>
    </row>
    <row r="265" spans="1:20">
      <c r="A265">
        <v>30922</v>
      </c>
      <c r="B265">
        <v>20</v>
      </c>
      <c r="C265">
        <f t="shared" si="29"/>
        <v>1</v>
      </c>
      <c r="D265">
        <v>2</v>
      </c>
      <c r="E265">
        <v>4</v>
      </c>
      <c r="F265" s="4">
        <v>38.889000000000003</v>
      </c>
      <c r="G265">
        <v>192</v>
      </c>
      <c r="H265" s="5"/>
      <c r="I265" s="6"/>
      <c r="J265" s="6"/>
      <c r="K265">
        <v>200</v>
      </c>
      <c r="L265">
        <v>2</v>
      </c>
      <c r="M265" s="5">
        <f t="shared" si="36"/>
        <v>193</v>
      </c>
      <c r="N265" s="5">
        <f t="shared" si="37"/>
        <v>194</v>
      </c>
      <c r="O265" s="5">
        <f t="shared" si="30"/>
        <v>202.98</v>
      </c>
      <c r="P265">
        <f t="shared" si="31"/>
        <v>198.2</v>
      </c>
      <c r="Q265">
        <f t="shared" si="32"/>
        <v>192.2</v>
      </c>
      <c r="R265" s="5">
        <f t="shared" si="33"/>
        <v>197.26</v>
      </c>
      <c r="S265">
        <f t="shared" si="34"/>
        <v>185.6</v>
      </c>
      <c r="T265">
        <f t="shared" si="35"/>
        <v>186.4</v>
      </c>
    </row>
    <row r="266" spans="1:20">
      <c r="A266">
        <v>30932</v>
      </c>
      <c r="B266">
        <v>21</v>
      </c>
      <c r="C266">
        <f t="shared" si="29"/>
        <v>1</v>
      </c>
      <c r="D266">
        <v>2</v>
      </c>
      <c r="E266">
        <v>4</v>
      </c>
      <c r="F266" s="4">
        <v>34.063000000000002</v>
      </c>
      <c r="G266">
        <v>192</v>
      </c>
      <c r="H266" s="5"/>
      <c r="I266" s="6"/>
      <c r="J266" s="6"/>
      <c r="K266">
        <v>199</v>
      </c>
      <c r="L266">
        <v>2</v>
      </c>
      <c r="M266" s="5">
        <f t="shared" si="36"/>
        <v>192.3</v>
      </c>
      <c r="N266" s="5">
        <f t="shared" si="37"/>
        <v>193.3</v>
      </c>
      <c r="O266" s="5">
        <f t="shared" si="30"/>
        <v>202.19</v>
      </c>
      <c r="P266">
        <f t="shared" si="31"/>
        <v>197.56</v>
      </c>
      <c r="Q266">
        <f t="shared" si="32"/>
        <v>191.56</v>
      </c>
      <c r="R266" s="5">
        <f t="shared" si="33"/>
        <v>196.673</v>
      </c>
      <c r="S266">
        <f t="shared" si="34"/>
        <v>184.88</v>
      </c>
      <c r="T266">
        <f t="shared" si="35"/>
        <v>185.77</v>
      </c>
    </row>
    <row r="267" spans="1:20">
      <c r="A267">
        <v>30942</v>
      </c>
      <c r="B267">
        <v>23</v>
      </c>
      <c r="C267">
        <f t="shared" si="29"/>
        <v>1</v>
      </c>
      <c r="D267">
        <v>2</v>
      </c>
      <c r="E267">
        <v>3</v>
      </c>
      <c r="F267" s="4">
        <v>33.274999999999999</v>
      </c>
      <c r="G267">
        <v>196</v>
      </c>
      <c r="H267" s="5">
        <v>3.9</v>
      </c>
      <c r="I267" s="6">
        <v>169.6</v>
      </c>
      <c r="J267" s="6">
        <v>57.4</v>
      </c>
      <c r="K267">
        <v>197</v>
      </c>
      <c r="L267">
        <v>2</v>
      </c>
      <c r="M267" s="5">
        <f t="shared" si="36"/>
        <v>190.9</v>
      </c>
      <c r="N267" s="5">
        <f t="shared" si="37"/>
        <v>191.9</v>
      </c>
      <c r="O267" s="5">
        <f t="shared" si="30"/>
        <v>200.61</v>
      </c>
      <c r="P267">
        <f t="shared" si="31"/>
        <v>196.28</v>
      </c>
      <c r="Q267">
        <f t="shared" si="32"/>
        <v>190.28</v>
      </c>
      <c r="R267" s="5">
        <f t="shared" si="33"/>
        <v>195.499</v>
      </c>
      <c r="S267">
        <f t="shared" si="34"/>
        <v>183.44</v>
      </c>
      <c r="T267">
        <f t="shared" si="35"/>
        <v>184.51</v>
      </c>
    </row>
    <row r="268" spans="1:20">
      <c r="A268">
        <v>30952</v>
      </c>
      <c r="B268">
        <v>31</v>
      </c>
      <c r="C268">
        <f t="shared" si="29"/>
        <v>1</v>
      </c>
      <c r="D268">
        <v>2</v>
      </c>
      <c r="E268">
        <v>3</v>
      </c>
      <c r="F268" s="4">
        <v>38.442</v>
      </c>
      <c r="G268">
        <v>193</v>
      </c>
      <c r="H268" s="5"/>
      <c r="I268" s="6"/>
      <c r="J268" s="6"/>
      <c r="K268">
        <v>189</v>
      </c>
      <c r="L268">
        <v>3</v>
      </c>
      <c r="M268" s="5">
        <f t="shared" si="36"/>
        <v>185.3</v>
      </c>
      <c r="N268" s="5">
        <f t="shared" si="37"/>
        <v>186.3</v>
      </c>
      <c r="O268" s="5">
        <f t="shared" si="30"/>
        <v>194.29</v>
      </c>
      <c r="P268">
        <f t="shared" si="31"/>
        <v>191.16</v>
      </c>
      <c r="Q268">
        <f t="shared" si="32"/>
        <v>185.16</v>
      </c>
      <c r="R268" s="5">
        <f t="shared" si="33"/>
        <v>190.803</v>
      </c>
      <c r="S268">
        <f t="shared" si="34"/>
        <v>177.68</v>
      </c>
      <c r="T268">
        <f t="shared" si="35"/>
        <v>179.47</v>
      </c>
    </row>
    <row r="269" spans="1:20">
      <c r="A269">
        <v>30982</v>
      </c>
      <c r="B269">
        <v>20</v>
      </c>
      <c r="C269">
        <f t="shared" si="29"/>
        <v>1</v>
      </c>
      <c r="D269">
        <v>2</v>
      </c>
      <c r="E269">
        <v>4</v>
      </c>
      <c r="F269" s="4">
        <v>44.444000000000003</v>
      </c>
      <c r="G269">
        <v>192</v>
      </c>
      <c r="H269" s="5">
        <v>3.7</v>
      </c>
      <c r="I269" s="6">
        <v>160</v>
      </c>
      <c r="J269" s="6">
        <v>51.3</v>
      </c>
      <c r="K269">
        <v>200</v>
      </c>
      <c r="L269">
        <v>2</v>
      </c>
      <c r="M269" s="5">
        <f t="shared" si="36"/>
        <v>193</v>
      </c>
      <c r="N269" s="5">
        <f t="shared" si="37"/>
        <v>194</v>
      </c>
      <c r="O269" s="5">
        <f t="shared" si="30"/>
        <v>202.98</v>
      </c>
      <c r="P269">
        <f t="shared" si="31"/>
        <v>198.2</v>
      </c>
      <c r="Q269">
        <f t="shared" si="32"/>
        <v>192.2</v>
      </c>
      <c r="R269" s="5">
        <f t="shared" si="33"/>
        <v>197.26</v>
      </c>
      <c r="S269">
        <f t="shared" si="34"/>
        <v>185.6</v>
      </c>
      <c r="T269">
        <f t="shared" si="35"/>
        <v>186.4</v>
      </c>
    </row>
    <row r="270" spans="1:20">
      <c r="A270">
        <v>30992</v>
      </c>
      <c r="B270">
        <v>29</v>
      </c>
      <c r="C270">
        <f t="shared" si="29"/>
        <v>1</v>
      </c>
      <c r="D270">
        <v>2</v>
      </c>
      <c r="E270">
        <v>4</v>
      </c>
      <c r="F270" s="4">
        <v>46.195999999999998</v>
      </c>
      <c r="G270">
        <v>190</v>
      </c>
      <c r="H270" s="5">
        <v>4.7</v>
      </c>
      <c r="I270" s="6">
        <v>170.7</v>
      </c>
      <c r="J270" s="6">
        <v>55.2</v>
      </c>
      <c r="K270">
        <v>191</v>
      </c>
      <c r="L270">
        <v>2</v>
      </c>
      <c r="M270" s="5">
        <f t="shared" si="36"/>
        <v>186.7</v>
      </c>
      <c r="N270" s="5">
        <f t="shared" si="37"/>
        <v>187.7</v>
      </c>
      <c r="O270" s="5">
        <f t="shared" si="30"/>
        <v>195.87</v>
      </c>
      <c r="P270">
        <f t="shared" si="31"/>
        <v>192.44</v>
      </c>
      <c r="Q270">
        <f t="shared" si="32"/>
        <v>186.44</v>
      </c>
      <c r="R270" s="5">
        <f t="shared" si="33"/>
        <v>191.977</v>
      </c>
      <c r="S270">
        <f t="shared" si="34"/>
        <v>179.12</v>
      </c>
      <c r="T270">
        <f t="shared" si="35"/>
        <v>180.73</v>
      </c>
    </row>
    <row r="271" spans="1:20">
      <c r="A271">
        <v>31001</v>
      </c>
      <c r="B271">
        <v>42</v>
      </c>
      <c r="C271">
        <f t="shared" si="29"/>
        <v>2</v>
      </c>
      <c r="D271">
        <v>1</v>
      </c>
      <c r="E271">
        <v>3</v>
      </c>
      <c r="F271" s="4">
        <v>38.795000000000002</v>
      </c>
      <c r="G271">
        <v>192</v>
      </c>
      <c r="H271" s="5">
        <v>4.4000000000000004</v>
      </c>
      <c r="I271" s="6">
        <v>173.6</v>
      </c>
      <c r="J271" s="6">
        <v>71.400000000000006</v>
      </c>
      <c r="K271">
        <v>178</v>
      </c>
      <c r="L271">
        <v>4</v>
      </c>
      <c r="M271" s="5">
        <f t="shared" si="36"/>
        <v>177.6</v>
      </c>
      <c r="N271" s="5">
        <f t="shared" si="37"/>
        <v>178.6</v>
      </c>
      <c r="O271" s="5">
        <f t="shared" si="30"/>
        <v>185.6</v>
      </c>
      <c r="P271">
        <f t="shared" si="31"/>
        <v>184.12</v>
      </c>
      <c r="Q271">
        <f t="shared" si="32"/>
        <v>178.12</v>
      </c>
      <c r="R271" s="5">
        <f t="shared" si="33"/>
        <v>184.346</v>
      </c>
      <c r="S271">
        <f t="shared" si="34"/>
        <v>169.76</v>
      </c>
      <c r="T271">
        <f t="shared" si="35"/>
        <v>172.54</v>
      </c>
    </row>
    <row r="272" spans="1:20">
      <c r="A272">
        <v>31012</v>
      </c>
      <c r="B272">
        <v>43</v>
      </c>
      <c r="C272">
        <f t="shared" si="29"/>
        <v>2</v>
      </c>
      <c r="D272">
        <v>2</v>
      </c>
      <c r="E272">
        <v>2</v>
      </c>
      <c r="F272" s="4">
        <v>23.891999999999999</v>
      </c>
      <c r="G272">
        <v>180</v>
      </c>
      <c r="H272" s="5">
        <v>3.6</v>
      </c>
      <c r="I272" s="6">
        <v>166.7</v>
      </c>
      <c r="J272" s="6">
        <v>63.2</v>
      </c>
      <c r="K272">
        <v>177</v>
      </c>
      <c r="L272">
        <v>4</v>
      </c>
      <c r="M272" s="5">
        <f t="shared" si="36"/>
        <v>176.9</v>
      </c>
      <c r="N272" s="5">
        <f t="shared" si="37"/>
        <v>177.9</v>
      </c>
      <c r="O272" s="5">
        <f t="shared" si="30"/>
        <v>184.81</v>
      </c>
      <c r="P272">
        <f t="shared" si="31"/>
        <v>183.48</v>
      </c>
      <c r="Q272">
        <f t="shared" si="32"/>
        <v>177.48</v>
      </c>
      <c r="R272" s="5">
        <f t="shared" si="33"/>
        <v>183.75900000000001</v>
      </c>
      <c r="S272">
        <f t="shared" si="34"/>
        <v>169.04</v>
      </c>
      <c r="T272">
        <f t="shared" si="35"/>
        <v>171.91</v>
      </c>
    </row>
    <row r="273" spans="1:20">
      <c r="A273">
        <v>31021</v>
      </c>
      <c r="B273">
        <v>54</v>
      </c>
      <c r="C273">
        <f t="shared" si="29"/>
        <v>2</v>
      </c>
      <c r="D273">
        <v>1</v>
      </c>
      <c r="E273">
        <v>3</v>
      </c>
      <c r="F273" s="4">
        <v>31.829000000000001</v>
      </c>
      <c r="G273">
        <v>180</v>
      </c>
      <c r="H273" s="5">
        <v>4.7</v>
      </c>
      <c r="I273" s="6">
        <v>184.8</v>
      </c>
      <c r="J273" s="6">
        <v>86.4</v>
      </c>
      <c r="K273">
        <v>166</v>
      </c>
      <c r="L273">
        <v>5</v>
      </c>
      <c r="M273" s="5">
        <f t="shared" si="36"/>
        <v>169.2</v>
      </c>
      <c r="N273" s="5">
        <f t="shared" si="37"/>
        <v>170.2</v>
      </c>
      <c r="O273" s="5">
        <f t="shared" si="30"/>
        <v>176.12</v>
      </c>
      <c r="P273">
        <f t="shared" si="31"/>
        <v>176.44</v>
      </c>
      <c r="Q273">
        <f t="shared" si="32"/>
        <v>170.44</v>
      </c>
      <c r="R273" s="5">
        <f t="shared" si="33"/>
        <v>177.30199999999999</v>
      </c>
      <c r="S273">
        <f t="shared" si="34"/>
        <v>161.12</v>
      </c>
      <c r="T273">
        <f t="shared" si="35"/>
        <v>164.98</v>
      </c>
    </row>
    <row r="274" spans="1:20">
      <c r="A274">
        <v>31032</v>
      </c>
      <c r="B274">
        <v>42</v>
      </c>
      <c r="C274">
        <f t="shared" si="29"/>
        <v>2</v>
      </c>
      <c r="D274">
        <v>2</v>
      </c>
      <c r="E274">
        <v>4</v>
      </c>
      <c r="F274" s="4">
        <v>31.713999999999999</v>
      </c>
      <c r="G274">
        <v>185</v>
      </c>
      <c r="H274" s="5">
        <v>3.5</v>
      </c>
      <c r="I274" s="6">
        <v>159</v>
      </c>
      <c r="J274" s="6">
        <v>74.099999999999994</v>
      </c>
      <c r="K274">
        <v>178</v>
      </c>
      <c r="L274">
        <v>4</v>
      </c>
      <c r="M274" s="5">
        <f t="shared" si="36"/>
        <v>177.6</v>
      </c>
      <c r="N274" s="5">
        <f t="shared" si="37"/>
        <v>178.6</v>
      </c>
      <c r="O274" s="5">
        <f t="shared" si="30"/>
        <v>185.6</v>
      </c>
      <c r="P274">
        <f t="shared" si="31"/>
        <v>184.12</v>
      </c>
      <c r="Q274">
        <f t="shared" si="32"/>
        <v>178.12</v>
      </c>
      <c r="R274" s="5">
        <f t="shared" si="33"/>
        <v>184.346</v>
      </c>
      <c r="S274">
        <f t="shared" si="34"/>
        <v>169.76</v>
      </c>
      <c r="T274">
        <f t="shared" si="35"/>
        <v>172.54</v>
      </c>
    </row>
    <row r="275" spans="1:20">
      <c r="A275">
        <v>31041</v>
      </c>
      <c r="B275">
        <v>43</v>
      </c>
      <c r="C275">
        <f t="shared" si="29"/>
        <v>2</v>
      </c>
      <c r="D275">
        <v>1</v>
      </c>
      <c r="E275">
        <v>4</v>
      </c>
      <c r="F275" s="4">
        <v>39.704000000000001</v>
      </c>
      <c r="G275">
        <v>180</v>
      </c>
      <c r="H275" s="5">
        <v>4.8</v>
      </c>
      <c r="I275" s="6">
        <v>183.2</v>
      </c>
      <c r="J275" s="6">
        <v>94.7</v>
      </c>
      <c r="K275">
        <v>177</v>
      </c>
      <c r="L275">
        <v>4</v>
      </c>
      <c r="M275" s="5">
        <f t="shared" si="36"/>
        <v>176.9</v>
      </c>
      <c r="N275" s="5">
        <f t="shared" si="37"/>
        <v>177.9</v>
      </c>
      <c r="O275" s="5">
        <f t="shared" si="30"/>
        <v>184.81</v>
      </c>
      <c r="P275">
        <f t="shared" si="31"/>
        <v>183.48</v>
      </c>
      <c r="Q275">
        <f t="shared" si="32"/>
        <v>177.48</v>
      </c>
      <c r="R275" s="5">
        <f t="shared" si="33"/>
        <v>183.75900000000001</v>
      </c>
      <c r="S275">
        <f t="shared" si="34"/>
        <v>169.04</v>
      </c>
      <c r="T275">
        <f t="shared" si="35"/>
        <v>171.91</v>
      </c>
    </row>
    <row r="276" spans="1:20">
      <c r="A276">
        <v>31051</v>
      </c>
      <c r="B276">
        <v>41</v>
      </c>
      <c r="C276">
        <f t="shared" si="29"/>
        <v>2</v>
      </c>
      <c r="D276">
        <v>1</v>
      </c>
      <c r="E276">
        <v>2</v>
      </c>
      <c r="F276" s="4">
        <v>28.927</v>
      </c>
      <c r="G276">
        <v>198</v>
      </c>
      <c r="H276" s="5"/>
      <c r="I276" s="6"/>
      <c r="J276" s="6"/>
      <c r="K276">
        <v>179</v>
      </c>
      <c r="L276">
        <v>4</v>
      </c>
      <c r="M276" s="5">
        <f t="shared" si="36"/>
        <v>178.3</v>
      </c>
      <c r="N276" s="5">
        <f t="shared" si="37"/>
        <v>179.3</v>
      </c>
      <c r="O276" s="5">
        <f t="shared" si="30"/>
        <v>186.39</v>
      </c>
      <c r="P276">
        <f t="shared" si="31"/>
        <v>184.76</v>
      </c>
      <c r="Q276">
        <f t="shared" si="32"/>
        <v>178.76</v>
      </c>
      <c r="R276" s="5">
        <f t="shared" si="33"/>
        <v>184.93299999999999</v>
      </c>
      <c r="S276">
        <f t="shared" si="34"/>
        <v>170.48</v>
      </c>
      <c r="T276">
        <f t="shared" si="35"/>
        <v>173.17</v>
      </c>
    </row>
    <row r="277" spans="1:20">
      <c r="A277">
        <v>31081</v>
      </c>
      <c r="B277">
        <v>43</v>
      </c>
      <c r="C277">
        <f t="shared" si="29"/>
        <v>2</v>
      </c>
      <c r="D277">
        <v>1</v>
      </c>
      <c r="E277">
        <v>2</v>
      </c>
      <c r="F277" s="4">
        <v>30.157</v>
      </c>
      <c r="G277">
        <v>192</v>
      </c>
      <c r="H277" s="5"/>
      <c r="I277" s="6"/>
      <c r="J277" s="6"/>
      <c r="K277">
        <v>177</v>
      </c>
      <c r="L277">
        <v>4</v>
      </c>
      <c r="M277" s="5">
        <f t="shared" si="36"/>
        <v>176.9</v>
      </c>
      <c r="N277" s="5">
        <f t="shared" si="37"/>
        <v>177.9</v>
      </c>
      <c r="O277" s="5">
        <f t="shared" si="30"/>
        <v>184.81</v>
      </c>
      <c r="P277">
        <f t="shared" si="31"/>
        <v>183.48</v>
      </c>
      <c r="Q277">
        <f t="shared" si="32"/>
        <v>177.48</v>
      </c>
      <c r="R277" s="5">
        <f t="shared" si="33"/>
        <v>183.75900000000001</v>
      </c>
      <c r="S277">
        <f t="shared" si="34"/>
        <v>169.04</v>
      </c>
      <c r="T277">
        <f t="shared" si="35"/>
        <v>171.91</v>
      </c>
    </row>
    <row r="278" spans="1:20">
      <c r="A278">
        <v>31091</v>
      </c>
      <c r="B278">
        <v>43</v>
      </c>
      <c r="C278">
        <f t="shared" si="29"/>
        <v>2</v>
      </c>
      <c r="D278">
        <v>1</v>
      </c>
      <c r="E278">
        <v>3</v>
      </c>
      <c r="F278" s="4">
        <v>28.911999999999999</v>
      </c>
      <c r="G278">
        <v>188</v>
      </c>
      <c r="H278" s="5">
        <v>4.7</v>
      </c>
      <c r="I278" s="6">
        <v>182.8</v>
      </c>
      <c r="J278" s="6">
        <v>113.1</v>
      </c>
      <c r="K278">
        <v>177</v>
      </c>
      <c r="L278">
        <v>4</v>
      </c>
      <c r="M278" s="5">
        <f t="shared" si="36"/>
        <v>176.9</v>
      </c>
      <c r="N278" s="5">
        <f t="shared" si="37"/>
        <v>177.9</v>
      </c>
      <c r="O278" s="5">
        <f t="shared" si="30"/>
        <v>184.81</v>
      </c>
      <c r="P278">
        <f t="shared" si="31"/>
        <v>183.48</v>
      </c>
      <c r="Q278">
        <f t="shared" si="32"/>
        <v>177.48</v>
      </c>
      <c r="R278" s="5">
        <f t="shared" si="33"/>
        <v>183.75900000000001</v>
      </c>
      <c r="S278">
        <f t="shared" si="34"/>
        <v>169.04</v>
      </c>
      <c r="T278">
        <f t="shared" si="35"/>
        <v>171.91</v>
      </c>
    </row>
    <row r="279" spans="1:20">
      <c r="A279">
        <v>31101</v>
      </c>
      <c r="B279">
        <v>46</v>
      </c>
      <c r="C279">
        <f t="shared" ref="C279:C342" si="38">IF(B279&gt;40,2,1)</f>
        <v>2</v>
      </c>
      <c r="D279">
        <v>1</v>
      </c>
      <c r="E279">
        <v>2</v>
      </c>
      <c r="F279" s="4">
        <v>25.710999999999999</v>
      </c>
      <c r="G279">
        <v>184</v>
      </c>
      <c r="H279" s="5">
        <v>3.9</v>
      </c>
      <c r="I279" s="6">
        <v>168</v>
      </c>
      <c r="J279" s="6">
        <v>91.4</v>
      </c>
      <c r="K279">
        <v>174</v>
      </c>
      <c r="L279">
        <v>4</v>
      </c>
      <c r="M279" s="5">
        <f t="shared" si="36"/>
        <v>174.8</v>
      </c>
      <c r="N279" s="5">
        <f t="shared" si="37"/>
        <v>175.8</v>
      </c>
      <c r="O279" s="5">
        <f t="shared" ref="O279:O342" si="39">218.78-(0.79*B279)</f>
        <v>182.44</v>
      </c>
      <c r="P279">
        <f t="shared" ref="P279:P342" si="40">211-(0.64*B279)</f>
        <v>181.56</v>
      </c>
      <c r="Q279">
        <f t="shared" ref="Q279:Q342" si="41">205-(0.64*B279)</f>
        <v>175.56</v>
      </c>
      <c r="R279" s="5">
        <f t="shared" ref="R279:R342" si="42">209-(0.587*B279)</f>
        <v>181.99799999999999</v>
      </c>
      <c r="S279">
        <f t="shared" ref="S279:S342" si="43">200-(0.72*B279)</f>
        <v>166.88</v>
      </c>
      <c r="T279">
        <f t="shared" ref="T279:T342" si="44">199-(0.63*B279)</f>
        <v>170.02</v>
      </c>
    </row>
    <row r="280" spans="1:20">
      <c r="A280">
        <v>31111</v>
      </c>
      <c r="B280">
        <v>48</v>
      </c>
      <c r="C280">
        <f t="shared" si="38"/>
        <v>2</v>
      </c>
      <c r="D280">
        <v>1</v>
      </c>
      <c r="E280">
        <v>2</v>
      </c>
      <c r="F280" s="4">
        <v>34.744</v>
      </c>
      <c r="G280">
        <v>193</v>
      </c>
      <c r="H280" s="5">
        <v>4.4000000000000004</v>
      </c>
      <c r="I280" s="6">
        <v>181.5</v>
      </c>
      <c r="J280" s="6">
        <v>89.8</v>
      </c>
      <c r="K280">
        <v>172</v>
      </c>
      <c r="L280">
        <v>4</v>
      </c>
      <c r="M280" s="5">
        <f t="shared" si="36"/>
        <v>173.4</v>
      </c>
      <c r="N280" s="5">
        <f t="shared" si="37"/>
        <v>174.4</v>
      </c>
      <c r="O280" s="5">
        <f t="shared" si="39"/>
        <v>180.86</v>
      </c>
      <c r="P280">
        <f t="shared" si="40"/>
        <v>180.28</v>
      </c>
      <c r="Q280">
        <f t="shared" si="41"/>
        <v>174.28</v>
      </c>
      <c r="R280" s="5">
        <f t="shared" si="42"/>
        <v>180.82400000000001</v>
      </c>
      <c r="S280">
        <f t="shared" si="43"/>
        <v>165.44</v>
      </c>
      <c r="T280">
        <f t="shared" si="44"/>
        <v>168.76</v>
      </c>
    </row>
    <row r="281" spans="1:20">
      <c r="A281">
        <v>31121</v>
      </c>
      <c r="B281">
        <v>49</v>
      </c>
      <c r="C281">
        <f t="shared" si="38"/>
        <v>2</v>
      </c>
      <c r="D281">
        <v>1</v>
      </c>
      <c r="E281">
        <v>2</v>
      </c>
      <c r="F281" s="4">
        <v>27.962</v>
      </c>
      <c r="G281">
        <v>185</v>
      </c>
      <c r="H281" s="5">
        <v>4.9000000000000004</v>
      </c>
      <c r="I281" s="6">
        <v>186.6</v>
      </c>
      <c r="J281" s="6">
        <v>105.5</v>
      </c>
      <c r="K281">
        <v>171</v>
      </c>
      <c r="L281">
        <v>4</v>
      </c>
      <c r="M281" s="5">
        <f t="shared" si="36"/>
        <v>172.7</v>
      </c>
      <c r="N281" s="5">
        <f t="shared" si="37"/>
        <v>173.7</v>
      </c>
      <c r="O281" s="5">
        <f t="shared" si="39"/>
        <v>180.07</v>
      </c>
      <c r="P281">
        <f t="shared" si="40"/>
        <v>179.64</v>
      </c>
      <c r="Q281">
        <f t="shared" si="41"/>
        <v>173.64</v>
      </c>
      <c r="R281" s="5">
        <f t="shared" si="42"/>
        <v>180.23699999999999</v>
      </c>
      <c r="S281">
        <f t="shared" si="43"/>
        <v>164.72</v>
      </c>
      <c r="T281">
        <f t="shared" si="44"/>
        <v>168.13</v>
      </c>
    </row>
    <row r="282" spans="1:20">
      <c r="A282">
        <v>31131</v>
      </c>
      <c r="B282">
        <v>40</v>
      </c>
      <c r="C282">
        <f t="shared" si="38"/>
        <v>1</v>
      </c>
      <c r="D282">
        <v>1</v>
      </c>
      <c r="E282">
        <v>2</v>
      </c>
      <c r="F282" s="4">
        <v>35.859000000000002</v>
      </c>
      <c r="G282">
        <v>199</v>
      </c>
      <c r="H282" s="5">
        <v>5.7</v>
      </c>
      <c r="I282" s="6">
        <v>189</v>
      </c>
      <c r="J282" s="6">
        <v>99</v>
      </c>
      <c r="K282">
        <v>180</v>
      </c>
      <c r="L282">
        <v>4</v>
      </c>
      <c r="M282" s="5">
        <f t="shared" si="36"/>
        <v>179</v>
      </c>
      <c r="N282" s="5">
        <f t="shared" si="37"/>
        <v>180</v>
      </c>
      <c r="O282" s="5">
        <f t="shared" si="39"/>
        <v>187.18</v>
      </c>
      <c r="P282">
        <f t="shared" si="40"/>
        <v>185.4</v>
      </c>
      <c r="Q282">
        <f t="shared" si="41"/>
        <v>179.4</v>
      </c>
      <c r="R282" s="5">
        <f t="shared" si="42"/>
        <v>185.52</v>
      </c>
      <c r="S282">
        <f t="shared" si="43"/>
        <v>171.2</v>
      </c>
      <c r="T282">
        <f t="shared" si="44"/>
        <v>173.8</v>
      </c>
    </row>
    <row r="283" spans="1:20">
      <c r="A283">
        <v>31142</v>
      </c>
      <c r="B283">
        <v>37</v>
      </c>
      <c r="C283">
        <f t="shared" si="38"/>
        <v>1</v>
      </c>
      <c r="D283">
        <v>2</v>
      </c>
      <c r="E283">
        <v>2</v>
      </c>
      <c r="F283" s="4">
        <v>30.303000000000001</v>
      </c>
      <c r="G283">
        <v>195</v>
      </c>
      <c r="H283" s="5">
        <v>3.5</v>
      </c>
      <c r="I283" s="6">
        <v>158.19999999999999</v>
      </c>
      <c r="J283" s="6">
        <v>62.7</v>
      </c>
      <c r="K283">
        <v>183</v>
      </c>
      <c r="L283">
        <v>3</v>
      </c>
      <c r="M283" s="5">
        <f t="shared" si="36"/>
        <v>181.1</v>
      </c>
      <c r="N283" s="5">
        <f t="shared" si="37"/>
        <v>182.1</v>
      </c>
      <c r="O283" s="5">
        <f t="shared" si="39"/>
        <v>189.55</v>
      </c>
      <c r="P283">
        <f t="shared" si="40"/>
        <v>187.32</v>
      </c>
      <c r="Q283">
        <f t="shared" si="41"/>
        <v>181.32</v>
      </c>
      <c r="R283" s="5">
        <f t="shared" si="42"/>
        <v>187.28100000000001</v>
      </c>
      <c r="S283">
        <f t="shared" si="43"/>
        <v>173.36</v>
      </c>
      <c r="T283">
        <f t="shared" si="44"/>
        <v>175.69</v>
      </c>
    </row>
    <row r="284" spans="1:20">
      <c r="A284">
        <v>31151</v>
      </c>
      <c r="B284">
        <v>38</v>
      </c>
      <c r="C284">
        <f t="shared" si="38"/>
        <v>1</v>
      </c>
      <c r="D284">
        <v>1</v>
      </c>
      <c r="E284">
        <v>3</v>
      </c>
      <c r="F284" s="4">
        <v>36.204999999999998</v>
      </c>
      <c r="G284">
        <v>186</v>
      </c>
      <c r="H284" s="5">
        <v>4.3</v>
      </c>
      <c r="I284" s="6">
        <v>179.7</v>
      </c>
      <c r="J284" s="6">
        <v>91.7</v>
      </c>
      <c r="K284">
        <v>182</v>
      </c>
      <c r="L284">
        <v>3</v>
      </c>
      <c r="M284" s="5">
        <f t="shared" si="36"/>
        <v>180.4</v>
      </c>
      <c r="N284" s="5">
        <f t="shared" si="37"/>
        <v>181.4</v>
      </c>
      <c r="O284" s="5">
        <f t="shared" si="39"/>
        <v>188.76</v>
      </c>
      <c r="P284">
        <f t="shared" si="40"/>
        <v>186.68</v>
      </c>
      <c r="Q284">
        <f t="shared" si="41"/>
        <v>180.68</v>
      </c>
      <c r="R284" s="5">
        <f t="shared" si="42"/>
        <v>186.69400000000002</v>
      </c>
      <c r="S284">
        <f t="shared" si="43"/>
        <v>172.64</v>
      </c>
      <c r="T284">
        <f t="shared" si="44"/>
        <v>175.06</v>
      </c>
    </row>
    <row r="285" spans="1:20">
      <c r="A285">
        <v>31161</v>
      </c>
      <c r="B285">
        <v>44</v>
      </c>
      <c r="C285">
        <f t="shared" si="38"/>
        <v>2</v>
      </c>
      <c r="D285">
        <v>1</v>
      </c>
      <c r="E285">
        <v>3</v>
      </c>
      <c r="F285" s="4">
        <v>41.792999999999999</v>
      </c>
      <c r="G285">
        <v>178</v>
      </c>
      <c r="H285" s="5">
        <v>4.5999999999999996</v>
      </c>
      <c r="I285" s="6">
        <v>177.3</v>
      </c>
      <c r="J285" s="6">
        <v>79.2</v>
      </c>
      <c r="K285">
        <v>176</v>
      </c>
      <c r="L285">
        <v>4</v>
      </c>
      <c r="M285" s="5">
        <f t="shared" si="36"/>
        <v>176.2</v>
      </c>
      <c r="N285" s="5">
        <f t="shared" si="37"/>
        <v>177.2</v>
      </c>
      <c r="O285" s="5">
        <f t="shared" si="39"/>
        <v>184.01999999999998</v>
      </c>
      <c r="P285">
        <f t="shared" si="40"/>
        <v>182.84</v>
      </c>
      <c r="Q285">
        <f t="shared" si="41"/>
        <v>176.84</v>
      </c>
      <c r="R285" s="5">
        <f t="shared" si="42"/>
        <v>183.172</v>
      </c>
      <c r="S285">
        <f t="shared" si="43"/>
        <v>168.32</v>
      </c>
      <c r="T285">
        <f t="shared" si="44"/>
        <v>171.28</v>
      </c>
    </row>
    <row r="286" spans="1:20">
      <c r="A286">
        <v>31171</v>
      </c>
      <c r="B286">
        <v>49</v>
      </c>
      <c r="C286">
        <f t="shared" si="38"/>
        <v>2</v>
      </c>
      <c r="D286">
        <v>1</v>
      </c>
      <c r="E286">
        <v>4</v>
      </c>
      <c r="F286" s="4">
        <v>39.335000000000001</v>
      </c>
      <c r="G286">
        <v>190</v>
      </c>
      <c r="H286" s="5">
        <v>3.6</v>
      </c>
      <c r="I286" s="6">
        <v>166.4</v>
      </c>
      <c r="J286" s="6">
        <v>72.2</v>
      </c>
      <c r="K286">
        <v>171</v>
      </c>
      <c r="L286">
        <v>4</v>
      </c>
      <c r="M286" s="5">
        <f t="shared" si="36"/>
        <v>172.7</v>
      </c>
      <c r="N286" s="5">
        <f t="shared" si="37"/>
        <v>173.7</v>
      </c>
      <c r="O286" s="5">
        <f t="shared" si="39"/>
        <v>180.07</v>
      </c>
      <c r="P286">
        <f t="shared" si="40"/>
        <v>179.64</v>
      </c>
      <c r="Q286">
        <f t="shared" si="41"/>
        <v>173.64</v>
      </c>
      <c r="R286" s="5">
        <f t="shared" si="42"/>
        <v>180.23699999999999</v>
      </c>
      <c r="S286">
        <f t="shared" si="43"/>
        <v>164.72</v>
      </c>
      <c r="T286">
        <f t="shared" si="44"/>
        <v>168.13</v>
      </c>
    </row>
    <row r="287" spans="1:20">
      <c r="A287">
        <v>31181</v>
      </c>
      <c r="B287">
        <v>46</v>
      </c>
      <c r="C287">
        <f t="shared" si="38"/>
        <v>2</v>
      </c>
      <c r="D287">
        <v>1</v>
      </c>
      <c r="E287">
        <v>2</v>
      </c>
      <c r="F287" s="4">
        <v>25.381</v>
      </c>
      <c r="G287">
        <v>188</v>
      </c>
      <c r="H287" s="5"/>
      <c r="I287" s="6"/>
      <c r="J287" s="6"/>
      <c r="K287">
        <v>174</v>
      </c>
      <c r="L287">
        <v>4</v>
      </c>
      <c r="M287" s="5">
        <f t="shared" si="36"/>
        <v>174.8</v>
      </c>
      <c r="N287" s="5">
        <f t="shared" si="37"/>
        <v>175.8</v>
      </c>
      <c r="O287" s="5">
        <f t="shared" si="39"/>
        <v>182.44</v>
      </c>
      <c r="P287">
        <f t="shared" si="40"/>
        <v>181.56</v>
      </c>
      <c r="Q287">
        <f t="shared" si="41"/>
        <v>175.56</v>
      </c>
      <c r="R287" s="5">
        <f t="shared" si="42"/>
        <v>181.99799999999999</v>
      </c>
      <c r="S287">
        <f t="shared" si="43"/>
        <v>166.88</v>
      </c>
      <c r="T287">
        <f t="shared" si="44"/>
        <v>170.02</v>
      </c>
    </row>
    <row r="288" spans="1:20">
      <c r="A288">
        <v>31191</v>
      </c>
      <c r="B288">
        <v>40</v>
      </c>
      <c r="C288">
        <f t="shared" si="38"/>
        <v>1</v>
      </c>
      <c r="D288">
        <v>1</v>
      </c>
      <c r="E288">
        <v>2</v>
      </c>
      <c r="F288" s="4">
        <v>33.143000000000001</v>
      </c>
      <c r="G288">
        <v>190</v>
      </c>
      <c r="H288" s="5"/>
      <c r="I288" s="6"/>
      <c r="J288" s="6"/>
      <c r="K288">
        <v>180</v>
      </c>
      <c r="L288">
        <v>4</v>
      </c>
      <c r="M288" s="5">
        <f t="shared" si="36"/>
        <v>179</v>
      </c>
      <c r="N288" s="5">
        <f t="shared" si="37"/>
        <v>180</v>
      </c>
      <c r="O288" s="5">
        <f t="shared" si="39"/>
        <v>187.18</v>
      </c>
      <c r="P288">
        <f t="shared" si="40"/>
        <v>185.4</v>
      </c>
      <c r="Q288">
        <f t="shared" si="41"/>
        <v>179.4</v>
      </c>
      <c r="R288" s="5">
        <f t="shared" si="42"/>
        <v>185.52</v>
      </c>
      <c r="S288">
        <f t="shared" si="43"/>
        <v>171.2</v>
      </c>
      <c r="T288">
        <f t="shared" si="44"/>
        <v>173.8</v>
      </c>
    </row>
    <row r="289" spans="1:20">
      <c r="A289">
        <v>31201</v>
      </c>
      <c r="B289">
        <v>54</v>
      </c>
      <c r="C289">
        <f t="shared" si="38"/>
        <v>2</v>
      </c>
      <c r="D289">
        <v>1</v>
      </c>
      <c r="E289">
        <v>4</v>
      </c>
      <c r="F289" s="4">
        <v>38.113</v>
      </c>
      <c r="G289">
        <v>162</v>
      </c>
      <c r="H289" s="5">
        <v>5.6</v>
      </c>
      <c r="I289" s="6">
        <v>188.1</v>
      </c>
      <c r="J289" s="6">
        <v>79.5</v>
      </c>
      <c r="K289">
        <v>166</v>
      </c>
      <c r="L289">
        <v>5</v>
      </c>
      <c r="M289" s="5">
        <f t="shared" si="36"/>
        <v>169.2</v>
      </c>
      <c r="N289" s="5">
        <f t="shared" si="37"/>
        <v>170.2</v>
      </c>
      <c r="O289" s="5">
        <f t="shared" si="39"/>
        <v>176.12</v>
      </c>
      <c r="P289">
        <f t="shared" si="40"/>
        <v>176.44</v>
      </c>
      <c r="Q289">
        <f t="shared" si="41"/>
        <v>170.44</v>
      </c>
      <c r="R289" s="5">
        <f t="shared" si="42"/>
        <v>177.30199999999999</v>
      </c>
      <c r="S289">
        <f t="shared" si="43"/>
        <v>161.12</v>
      </c>
      <c r="T289">
        <f t="shared" si="44"/>
        <v>164.98</v>
      </c>
    </row>
    <row r="290" spans="1:20">
      <c r="A290">
        <v>31212</v>
      </c>
      <c r="B290">
        <v>45</v>
      </c>
      <c r="C290">
        <f t="shared" si="38"/>
        <v>2</v>
      </c>
      <c r="D290">
        <v>2</v>
      </c>
      <c r="E290">
        <v>2</v>
      </c>
      <c r="F290" s="4">
        <v>27.356999999999999</v>
      </c>
      <c r="G290">
        <v>200</v>
      </c>
      <c r="H290" s="5">
        <v>3.6</v>
      </c>
      <c r="I290" s="6">
        <v>178.8</v>
      </c>
      <c r="J290" s="6">
        <v>64.7</v>
      </c>
      <c r="K290">
        <v>175</v>
      </c>
      <c r="L290">
        <v>4</v>
      </c>
      <c r="M290" s="5">
        <f t="shared" si="36"/>
        <v>175.5</v>
      </c>
      <c r="N290" s="5">
        <f t="shared" si="37"/>
        <v>176.5</v>
      </c>
      <c r="O290" s="5">
        <f t="shared" si="39"/>
        <v>183.23</v>
      </c>
      <c r="P290">
        <f t="shared" si="40"/>
        <v>182.2</v>
      </c>
      <c r="Q290">
        <f t="shared" si="41"/>
        <v>176.2</v>
      </c>
      <c r="R290" s="5">
        <f t="shared" si="42"/>
        <v>182.58500000000001</v>
      </c>
      <c r="S290">
        <f t="shared" si="43"/>
        <v>167.6</v>
      </c>
      <c r="T290">
        <f t="shared" si="44"/>
        <v>170.65</v>
      </c>
    </row>
    <row r="291" spans="1:20">
      <c r="A291">
        <v>31221</v>
      </c>
      <c r="B291">
        <v>46</v>
      </c>
      <c r="C291">
        <f t="shared" si="38"/>
        <v>2</v>
      </c>
      <c r="D291">
        <v>1</v>
      </c>
      <c r="E291">
        <v>2</v>
      </c>
      <c r="F291" s="4">
        <v>29.765999999999998</v>
      </c>
      <c r="G291">
        <v>180</v>
      </c>
      <c r="H291" s="5">
        <v>5.3</v>
      </c>
      <c r="I291" s="6">
        <v>186.7</v>
      </c>
      <c r="J291" s="6">
        <v>102.8</v>
      </c>
      <c r="K291">
        <v>174</v>
      </c>
      <c r="L291">
        <v>4</v>
      </c>
      <c r="M291" s="5">
        <f t="shared" si="36"/>
        <v>174.8</v>
      </c>
      <c r="N291" s="5">
        <f t="shared" si="37"/>
        <v>175.8</v>
      </c>
      <c r="O291" s="5">
        <f t="shared" si="39"/>
        <v>182.44</v>
      </c>
      <c r="P291">
        <f t="shared" si="40"/>
        <v>181.56</v>
      </c>
      <c r="Q291">
        <f t="shared" si="41"/>
        <v>175.56</v>
      </c>
      <c r="R291" s="5">
        <f t="shared" si="42"/>
        <v>181.99799999999999</v>
      </c>
      <c r="S291">
        <f t="shared" si="43"/>
        <v>166.88</v>
      </c>
      <c r="T291">
        <f t="shared" si="44"/>
        <v>170.02</v>
      </c>
    </row>
    <row r="292" spans="1:20">
      <c r="A292">
        <v>31231</v>
      </c>
      <c r="B292">
        <v>45</v>
      </c>
      <c r="C292">
        <f t="shared" si="38"/>
        <v>2</v>
      </c>
      <c r="D292">
        <v>1</v>
      </c>
      <c r="E292">
        <v>2</v>
      </c>
      <c r="F292" s="4">
        <v>36.951000000000001</v>
      </c>
      <c r="G292">
        <v>187</v>
      </c>
      <c r="H292" s="5">
        <v>5</v>
      </c>
      <c r="I292" s="6">
        <v>178.3</v>
      </c>
      <c r="J292" s="6">
        <v>86.6</v>
      </c>
      <c r="K292">
        <v>175</v>
      </c>
      <c r="L292">
        <v>4</v>
      </c>
      <c r="M292" s="5">
        <f t="shared" si="36"/>
        <v>175.5</v>
      </c>
      <c r="N292" s="5">
        <f t="shared" si="37"/>
        <v>176.5</v>
      </c>
      <c r="O292" s="5">
        <f t="shared" si="39"/>
        <v>183.23</v>
      </c>
      <c r="P292">
        <f t="shared" si="40"/>
        <v>182.2</v>
      </c>
      <c r="Q292">
        <f t="shared" si="41"/>
        <v>176.2</v>
      </c>
      <c r="R292" s="5">
        <f t="shared" si="42"/>
        <v>182.58500000000001</v>
      </c>
      <c r="S292">
        <f t="shared" si="43"/>
        <v>167.6</v>
      </c>
      <c r="T292">
        <f t="shared" si="44"/>
        <v>170.65</v>
      </c>
    </row>
    <row r="293" spans="1:20">
      <c r="A293">
        <v>31241</v>
      </c>
      <c r="B293">
        <v>56</v>
      </c>
      <c r="C293">
        <f t="shared" si="38"/>
        <v>2</v>
      </c>
      <c r="D293">
        <v>1</v>
      </c>
      <c r="E293">
        <v>3</v>
      </c>
      <c r="F293" s="4">
        <v>27.640999999999998</v>
      </c>
      <c r="G293">
        <v>172</v>
      </c>
      <c r="H293" s="5">
        <v>4.7</v>
      </c>
      <c r="I293" s="6">
        <v>179.3</v>
      </c>
      <c r="J293" s="6">
        <v>69.099999999999994</v>
      </c>
      <c r="K293">
        <v>164</v>
      </c>
      <c r="L293">
        <v>5</v>
      </c>
      <c r="M293" s="5">
        <f t="shared" si="36"/>
        <v>167.8</v>
      </c>
      <c r="N293" s="5">
        <f t="shared" si="37"/>
        <v>168.8</v>
      </c>
      <c r="O293" s="5">
        <f t="shared" si="39"/>
        <v>174.54</v>
      </c>
      <c r="P293">
        <f t="shared" si="40"/>
        <v>175.16</v>
      </c>
      <c r="Q293">
        <f t="shared" si="41"/>
        <v>169.16</v>
      </c>
      <c r="R293" s="5">
        <f t="shared" si="42"/>
        <v>176.12799999999999</v>
      </c>
      <c r="S293">
        <f t="shared" si="43"/>
        <v>159.68</v>
      </c>
      <c r="T293">
        <f t="shared" si="44"/>
        <v>163.72</v>
      </c>
    </row>
    <row r="294" spans="1:20">
      <c r="A294">
        <v>31251</v>
      </c>
      <c r="B294">
        <v>46</v>
      </c>
      <c r="C294">
        <f t="shared" si="38"/>
        <v>2</v>
      </c>
      <c r="D294">
        <v>1</v>
      </c>
      <c r="E294">
        <v>2</v>
      </c>
      <c r="F294" s="4">
        <v>36.229999999999997</v>
      </c>
      <c r="G294">
        <v>182</v>
      </c>
      <c r="H294" s="5">
        <v>3.9</v>
      </c>
      <c r="I294" s="6">
        <v>179.8</v>
      </c>
      <c r="J294" s="6">
        <v>88.6</v>
      </c>
      <c r="K294">
        <v>174</v>
      </c>
      <c r="L294">
        <v>4</v>
      </c>
      <c r="M294" s="5">
        <f t="shared" si="36"/>
        <v>174.8</v>
      </c>
      <c r="N294" s="5">
        <f t="shared" si="37"/>
        <v>175.8</v>
      </c>
      <c r="O294" s="5">
        <f t="shared" si="39"/>
        <v>182.44</v>
      </c>
      <c r="P294">
        <f t="shared" si="40"/>
        <v>181.56</v>
      </c>
      <c r="Q294">
        <f t="shared" si="41"/>
        <v>175.56</v>
      </c>
      <c r="R294" s="5">
        <f t="shared" si="42"/>
        <v>181.99799999999999</v>
      </c>
      <c r="S294">
        <f t="shared" si="43"/>
        <v>166.88</v>
      </c>
      <c r="T294">
        <f t="shared" si="44"/>
        <v>170.02</v>
      </c>
    </row>
    <row r="295" spans="1:20">
      <c r="A295">
        <v>31272</v>
      </c>
      <c r="B295">
        <v>48</v>
      </c>
      <c r="C295">
        <f t="shared" si="38"/>
        <v>2</v>
      </c>
      <c r="D295">
        <v>2</v>
      </c>
      <c r="E295">
        <v>2</v>
      </c>
      <c r="F295" s="4">
        <v>23.260999999999999</v>
      </c>
      <c r="G295">
        <v>178</v>
      </c>
      <c r="H295" s="5"/>
      <c r="I295" s="6"/>
      <c r="J295" s="6"/>
      <c r="K295">
        <v>172</v>
      </c>
      <c r="L295">
        <v>4</v>
      </c>
      <c r="M295" s="5">
        <f t="shared" si="36"/>
        <v>173.4</v>
      </c>
      <c r="N295" s="5">
        <f t="shared" si="37"/>
        <v>174.4</v>
      </c>
      <c r="O295" s="5">
        <f t="shared" si="39"/>
        <v>180.86</v>
      </c>
      <c r="P295">
        <f t="shared" si="40"/>
        <v>180.28</v>
      </c>
      <c r="Q295">
        <f t="shared" si="41"/>
        <v>174.28</v>
      </c>
      <c r="R295" s="5">
        <f t="shared" si="42"/>
        <v>180.82400000000001</v>
      </c>
      <c r="S295">
        <f t="shared" si="43"/>
        <v>165.44</v>
      </c>
      <c r="T295">
        <f t="shared" si="44"/>
        <v>168.76</v>
      </c>
    </row>
    <row r="296" spans="1:20">
      <c r="A296">
        <v>31282</v>
      </c>
      <c r="B296">
        <v>55</v>
      </c>
      <c r="C296">
        <f t="shared" si="38"/>
        <v>2</v>
      </c>
      <c r="D296">
        <v>2</v>
      </c>
      <c r="E296">
        <v>2</v>
      </c>
      <c r="F296" s="4">
        <v>19.84</v>
      </c>
      <c r="G296">
        <v>170</v>
      </c>
      <c r="H296" s="5">
        <v>2.4</v>
      </c>
      <c r="I296" s="6">
        <v>168.5</v>
      </c>
      <c r="J296" s="6">
        <v>75.099999999999994</v>
      </c>
      <c r="K296">
        <v>165</v>
      </c>
      <c r="L296">
        <v>5</v>
      </c>
      <c r="M296" s="5">
        <f t="shared" si="36"/>
        <v>168.5</v>
      </c>
      <c r="N296" s="5">
        <f t="shared" si="37"/>
        <v>169.5</v>
      </c>
      <c r="O296" s="5">
        <f t="shared" si="39"/>
        <v>175.32999999999998</v>
      </c>
      <c r="P296">
        <f t="shared" si="40"/>
        <v>175.8</v>
      </c>
      <c r="Q296">
        <f t="shared" si="41"/>
        <v>169.8</v>
      </c>
      <c r="R296" s="5">
        <f t="shared" si="42"/>
        <v>176.715</v>
      </c>
      <c r="S296">
        <f t="shared" si="43"/>
        <v>160.4</v>
      </c>
      <c r="T296">
        <f t="shared" si="44"/>
        <v>164.35</v>
      </c>
    </row>
    <row r="297" spans="1:20">
      <c r="A297">
        <v>31302</v>
      </c>
      <c r="B297">
        <v>41</v>
      </c>
      <c r="C297">
        <f t="shared" si="38"/>
        <v>2</v>
      </c>
      <c r="D297">
        <v>2</v>
      </c>
      <c r="E297">
        <v>3</v>
      </c>
      <c r="F297" s="4">
        <v>26.555</v>
      </c>
      <c r="G297">
        <v>183</v>
      </c>
      <c r="H297" s="5">
        <v>3.5</v>
      </c>
      <c r="I297" s="6">
        <v>168</v>
      </c>
      <c r="J297" s="6">
        <v>59.5</v>
      </c>
      <c r="K297">
        <v>179</v>
      </c>
      <c r="L297">
        <v>4</v>
      </c>
      <c r="M297" s="5">
        <f t="shared" si="36"/>
        <v>178.3</v>
      </c>
      <c r="N297" s="5">
        <f t="shared" si="37"/>
        <v>179.3</v>
      </c>
      <c r="O297" s="5">
        <f t="shared" si="39"/>
        <v>186.39</v>
      </c>
      <c r="P297">
        <f t="shared" si="40"/>
        <v>184.76</v>
      </c>
      <c r="Q297">
        <f t="shared" si="41"/>
        <v>178.76</v>
      </c>
      <c r="R297" s="5">
        <f t="shared" si="42"/>
        <v>184.93299999999999</v>
      </c>
      <c r="S297">
        <f t="shared" si="43"/>
        <v>170.48</v>
      </c>
      <c r="T297">
        <f t="shared" si="44"/>
        <v>173.17</v>
      </c>
    </row>
    <row r="298" spans="1:20">
      <c r="A298">
        <v>31312</v>
      </c>
      <c r="B298">
        <v>45</v>
      </c>
      <c r="C298">
        <f t="shared" si="38"/>
        <v>2</v>
      </c>
      <c r="D298">
        <v>2</v>
      </c>
      <c r="E298">
        <v>1</v>
      </c>
      <c r="F298" s="4">
        <v>19.248000000000001</v>
      </c>
      <c r="G298">
        <v>186</v>
      </c>
      <c r="H298" s="5">
        <v>3.4</v>
      </c>
      <c r="I298" s="6">
        <v>168.8</v>
      </c>
      <c r="J298" s="6">
        <v>111.7</v>
      </c>
      <c r="K298">
        <v>175</v>
      </c>
      <c r="L298">
        <v>4</v>
      </c>
      <c r="M298" s="5">
        <f t="shared" si="36"/>
        <v>175.5</v>
      </c>
      <c r="N298" s="5">
        <f t="shared" si="37"/>
        <v>176.5</v>
      </c>
      <c r="O298" s="5">
        <f t="shared" si="39"/>
        <v>183.23</v>
      </c>
      <c r="P298">
        <f t="shared" si="40"/>
        <v>182.2</v>
      </c>
      <c r="Q298">
        <f t="shared" si="41"/>
        <v>176.2</v>
      </c>
      <c r="R298" s="5">
        <f t="shared" si="42"/>
        <v>182.58500000000001</v>
      </c>
      <c r="S298">
        <f t="shared" si="43"/>
        <v>167.6</v>
      </c>
      <c r="T298">
        <f t="shared" si="44"/>
        <v>170.65</v>
      </c>
    </row>
    <row r="299" spans="1:20">
      <c r="A299">
        <v>31321</v>
      </c>
      <c r="B299">
        <v>64</v>
      </c>
      <c r="C299">
        <f t="shared" si="38"/>
        <v>2</v>
      </c>
      <c r="D299">
        <v>1</v>
      </c>
      <c r="E299">
        <v>4</v>
      </c>
      <c r="F299" s="4">
        <v>37.610999999999997</v>
      </c>
      <c r="G299">
        <v>170</v>
      </c>
      <c r="H299" s="5">
        <v>3.5</v>
      </c>
      <c r="I299" s="6">
        <v>173.4</v>
      </c>
      <c r="J299" s="6">
        <v>67.8</v>
      </c>
      <c r="K299">
        <v>156</v>
      </c>
      <c r="L299">
        <v>6</v>
      </c>
      <c r="M299" s="5">
        <f t="shared" si="36"/>
        <v>162.19999999999999</v>
      </c>
      <c r="N299" s="5">
        <f t="shared" si="37"/>
        <v>163.19999999999999</v>
      </c>
      <c r="O299" s="5">
        <f t="shared" si="39"/>
        <v>168.22</v>
      </c>
      <c r="P299">
        <f t="shared" si="40"/>
        <v>170.04</v>
      </c>
      <c r="Q299">
        <f t="shared" si="41"/>
        <v>164.04</v>
      </c>
      <c r="R299" s="5">
        <f t="shared" si="42"/>
        <v>171.43200000000002</v>
      </c>
      <c r="S299">
        <f t="shared" si="43"/>
        <v>153.92000000000002</v>
      </c>
      <c r="T299">
        <f t="shared" si="44"/>
        <v>158.68</v>
      </c>
    </row>
    <row r="300" spans="1:20">
      <c r="A300">
        <v>31332</v>
      </c>
      <c r="B300">
        <v>47</v>
      </c>
      <c r="C300">
        <f t="shared" si="38"/>
        <v>2</v>
      </c>
      <c r="D300">
        <v>2</v>
      </c>
      <c r="E300">
        <v>3</v>
      </c>
      <c r="F300" s="4">
        <v>31.588000000000001</v>
      </c>
      <c r="G300">
        <v>192</v>
      </c>
      <c r="H300" s="5">
        <v>3.4</v>
      </c>
      <c r="I300" s="6">
        <v>166.6</v>
      </c>
      <c r="J300" s="6">
        <v>57.3</v>
      </c>
      <c r="K300">
        <v>173</v>
      </c>
      <c r="L300">
        <v>4</v>
      </c>
      <c r="M300" s="5">
        <f t="shared" si="36"/>
        <v>174.1</v>
      </c>
      <c r="N300" s="5">
        <f t="shared" si="37"/>
        <v>175.1</v>
      </c>
      <c r="O300" s="5">
        <f t="shared" si="39"/>
        <v>181.65</v>
      </c>
      <c r="P300">
        <f t="shared" si="40"/>
        <v>180.92</v>
      </c>
      <c r="Q300">
        <f t="shared" si="41"/>
        <v>174.92</v>
      </c>
      <c r="R300" s="5">
        <f t="shared" si="42"/>
        <v>181.411</v>
      </c>
      <c r="S300">
        <f t="shared" si="43"/>
        <v>166.16</v>
      </c>
      <c r="T300">
        <f t="shared" si="44"/>
        <v>169.39</v>
      </c>
    </row>
    <row r="301" spans="1:20">
      <c r="A301">
        <v>31341</v>
      </c>
      <c r="B301">
        <v>48</v>
      </c>
      <c r="C301">
        <f t="shared" si="38"/>
        <v>2</v>
      </c>
      <c r="D301">
        <v>1</v>
      </c>
      <c r="E301">
        <v>2</v>
      </c>
      <c r="F301" s="4">
        <v>32.314</v>
      </c>
      <c r="G301">
        <v>180</v>
      </c>
      <c r="H301" s="5">
        <v>4.0999999999999996</v>
      </c>
      <c r="I301" s="6">
        <v>180.8</v>
      </c>
      <c r="J301" s="6">
        <v>75.2</v>
      </c>
      <c r="K301">
        <v>172</v>
      </c>
      <c r="L301">
        <v>4</v>
      </c>
      <c r="M301" s="5">
        <f t="shared" si="36"/>
        <v>173.4</v>
      </c>
      <c r="N301" s="5">
        <f t="shared" si="37"/>
        <v>174.4</v>
      </c>
      <c r="O301" s="5">
        <f t="shared" si="39"/>
        <v>180.86</v>
      </c>
      <c r="P301">
        <f t="shared" si="40"/>
        <v>180.28</v>
      </c>
      <c r="Q301">
        <f t="shared" si="41"/>
        <v>174.28</v>
      </c>
      <c r="R301" s="5">
        <f t="shared" si="42"/>
        <v>180.82400000000001</v>
      </c>
      <c r="S301">
        <f t="shared" si="43"/>
        <v>165.44</v>
      </c>
      <c r="T301">
        <f t="shared" si="44"/>
        <v>168.76</v>
      </c>
    </row>
    <row r="302" spans="1:20">
      <c r="A302">
        <v>31352</v>
      </c>
      <c r="B302">
        <v>38</v>
      </c>
      <c r="C302">
        <f t="shared" si="38"/>
        <v>1</v>
      </c>
      <c r="D302">
        <v>2</v>
      </c>
      <c r="E302">
        <v>2</v>
      </c>
      <c r="F302" s="4">
        <v>30.71</v>
      </c>
      <c r="G302">
        <v>195</v>
      </c>
      <c r="H302" s="5">
        <v>4</v>
      </c>
      <c r="I302" s="6">
        <v>165.3</v>
      </c>
      <c r="J302" s="6">
        <v>64.8</v>
      </c>
      <c r="K302">
        <v>182</v>
      </c>
      <c r="L302">
        <v>3</v>
      </c>
      <c r="M302" s="5">
        <f t="shared" si="36"/>
        <v>180.4</v>
      </c>
      <c r="N302" s="5">
        <f t="shared" si="37"/>
        <v>181.4</v>
      </c>
      <c r="O302" s="5">
        <f t="shared" si="39"/>
        <v>188.76</v>
      </c>
      <c r="P302">
        <f t="shared" si="40"/>
        <v>186.68</v>
      </c>
      <c r="Q302">
        <f t="shared" si="41"/>
        <v>180.68</v>
      </c>
      <c r="R302" s="5">
        <f t="shared" si="42"/>
        <v>186.69400000000002</v>
      </c>
      <c r="S302">
        <f t="shared" si="43"/>
        <v>172.64</v>
      </c>
      <c r="T302">
        <f t="shared" si="44"/>
        <v>175.06</v>
      </c>
    </row>
    <row r="303" spans="1:20">
      <c r="A303">
        <v>31372</v>
      </c>
      <c r="B303">
        <v>32</v>
      </c>
      <c r="C303">
        <f t="shared" si="38"/>
        <v>1</v>
      </c>
      <c r="D303">
        <v>2</v>
      </c>
      <c r="E303">
        <v>3</v>
      </c>
      <c r="F303" s="4">
        <v>32.387999999999998</v>
      </c>
      <c r="G303">
        <v>192</v>
      </c>
      <c r="H303" s="5">
        <v>4.5</v>
      </c>
      <c r="I303" s="6">
        <v>174.2</v>
      </c>
      <c r="J303" s="6">
        <v>67</v>
      </c>
      <c r="K303">
        <v>188</v>
      </c>
      <c r="L303">
        <v>3</v>
      </c>
      <c r="M303" s="5">
        <f t="shared" ref="M303:M362" si="45">207-(0.7*B303)</f>
        <v>184.6</v>
      </c>
      <c r="N303" s="5">
        <f t="shared" ref="N303:N362" si="46">208-(0.7*B303)</f>
        <v>185.6</v>
      </c>
      <c r="O303" s="5">
        <f t="shared" si="39"/>
        <v>193.5</v>
      </c>
      <c r="P303">
        <f t="shared" si="40"/>
        <v>190.52</v>
      </c>
      <c r="Q303">
        <f t="shared" si="41"/>
        <v>184.52</v>
      </c>
      <c r="R303" s="5">
        <f t="shared" si="42"/>
        <v>190.21600000000001</v>
      </c>
      <c r="S303">
        <f t="shared" si="43"/>
        <v>176.96</v>
      </c>
      <c r="T303">
        <f t="shared" si="44"/>
        <v>178.84</v>
      </c>
    </row>
    <row r="304" spans="1:20">
      <c r="A304">
        <v>31382</v>
      </c>
      <c r="B304">
        <v>56</v>
      </c>
      <c r="C304">
        <f t="shared" si="38"/>
        <v>2</v>
      </c>
      <c r="D304">
        <v>2</v>
      </c>
      <c r="E304">
        <v>4</v>
      </c>
      <c r="F304" s="4">
        <v>37.5</v>
      </c>
      <c r="G304">
        <v>183</v>
      </c>
      <c r="H304" s="5">
        <v>2.2000000000000002</v>
      </c>
      <c r="I304" s="6">
        <v>151.19999999999999</v>
      </c>
      <c r="J304" s="6">
        <v>50.4</v>
      </c>
      <c r="K304">
        <v>164</v>
      </c>
      <c r="L304">
        <v>5</v>
      </c>
      <c r="M304" s="5">
        <f t="shared" si="45"/>
        <v>167.8</v>
      </c>
      <c r="N304" s="5">
        <f t="shared" si="46"/>
        <v>168.8</v>
      </c>
      <c r="O304" s="5">
        <f t="shared" si="39"/>
        <v>174.54</v>
      </c>
      <c r="P304">
        <f t="shared" si="40"/>
        <v>175.16</v>
      </c>
      <c r="Q304">
        <f t="shared" si="41"/>
        <v>169.16</v>
      </c>
      <c r="R304" s="5">
        <f t="shared" si="42"/>
        <v>176.12799999999999</v>
      </c>
      <c r="S304">
        <f t="shared" si="43"/>
        <v>159.68</v>
      </c>
      <c r="T304">
        <f t="shared" si="44"/>
        <v>163.72</v>
      </c>
    </row>
    <row r="305" spans="1:20">
      <c r="A305">
        <v>31392</v>
      </c>
      <c r="B305">
        <v>42</v>
      </c>
      <c r="C305">
        <f t="shared" si="38"/>
        <v>2</v>
      </c>
      <c r="D305">
        <v>2</v>
      </c>
      <c r="E305">
        <v>3</v>
      </c>
      <c r="F305" s="4">
        <v>36.122</v>
      </c>
      <c r="G305">
        <v>200</v>
      </c>
      <c r="H305" s="5">
        <v>3.3</v>
      </c>
      <c r="I305" s="6">
        <v>156.5</v>
      </c>
      <c r="J305" s="6">
        <v>49</v>
      </c>
      <c r="K305">
        <v>178</v>
      </c>
      <c r="L305">
        <v>4</v>
      </c>
      <c r="M305" s="5">
        <f t="shared" si="45"/>
        <v>177.6</v>
      </c>
      <c r="N305" s="5">
        <f t="shared" si="46"/>
        <v>178.6</v>
      </c>
      <c r="O305" s="5">
        <f t="shared" si="39"/>
        <v>185.6</v>
      </c>
      <c r="P305">
        <f t="shared" si="40"/>
        <v>184.12</v>
      </c>
      <c r="Q305">
        <f t="shared" si="41"/>
        <v>178.12</v>
      </c>
      <c r="R305" s="5">
        <f t="shared" si="42"/>
        <v>184.346</v>
      </c>
      <c r="S305">
        <f t="shared" si="43"/>
        <v>169.76</v>
      </c>
      <c r="T305">
        <f t="shared" si="44"/>
        <v>172.54</v>
      </c>
    </row>
    <row r="306" spans="1:20">
      <c r="A306">
        <v>31402</v>
      </c>
      <c r="B306">
        <v>48</v>
      </c>
      <c r="C306">
        <f t="shared" si="38"/>
        <v>2</v>
      </c>
      <c r="D306">
        <v>2</v>
      </c>
      <c r="E306">
        <v>2</v>
      </c>
      <c r="F306" s="4">
        <v>26.902999999999999</v>
      </c>
      <c r="G306">
        <v>178</v>
      </c>
      <c r="H306" s="5">
        <v>2.9</v>
      </c>
      <c r="I306" s="6">
        <v>169.3</v>
      </c>
      <c r="J306" s="6">
        <v>56.5</v>
      </c>
      <c r="K306">
        <v>172</v>
      </c>
      <c r="L306">
        <v>4</v>
      </c>
      <c r="M306" s="5">
        <f t="shared" si="45"/>
        <v>173.4</v>
      </c>
      <c r="N306" s="5">
        <f t="shared" si="46"/>
        <v>174.4</v>
      </c>
      <c r="O306" s="5">
        <f t="shared" si="39"/>
        <v>180.86</v>
      </c>
      <c r="P306">
        <f t="shared" si="40"/>
        <v>180.28</v>
      </c>
      <c r="Q306">
        <f t="shared" si="41"/>
        <v>174.28</v>
      </c>
      <c r="R306" s="5">
        <f t="shared" si="42"/>
        <v>180.82400000000001</v>
      </c>
      <c r="S306">
        <f t="shared" si="43"/>
        <v>165.44</v>
      </c>
      <c r="T306">
        <f t="shared" si="44"/>
        <v>168.76</v>
      </c>
    </row>
    <row r="307" spans="1:20">
      <c r="A307">
        <v>31412</v>
      </c>
      <c r="B307">
        <v>42</v>
      </c>
      <c r="C307">
        <f t="shared" si="38"/>
        <v>2</v>
      </c>
      <c r="D307">
        <v>2</v>
      </c>
      <c r="E307">
        <v>4</v>
      </c>
      <c r="F307" s="4">
        <v>26.347000000000001</v>
      </c>
      <c r="G307">
        <v>182</v>
      </c>
      <c r="H307" s="5">
        <v>3.2</v>
      </c>
      <c r="I307" s="6">
        <v>162.69999999999999</v>
      </c>
      <c r="J307" s="6">
        <v>66.8</v>
      </c>
      <c r="K307">
        <v>178</v>
      </c>
      <c r="L307">
        <v>4</v>
      </c>
      <c r="M307" s="5">
        <f t="shared" si="45"/>
        <v>177.6</v>
      </c>
      <c r="N307" s="5">
        <f t="shared" si="46"/>
        <v>178.6</v>
      </c>
      <c r="O307" s="5">
        <f t="shared" si="39"/>
        <v>185.6</v>
      </c>
      <c r="P307">
        <f t="shared" si="40"/>
        <v>184.12</v>
      </c>
      <c r="Q307">
        <f t="shared" si="41"/>
        <v>178.12</v>
      </c>
      <c r="R307" s="5">
        <f t="shared" si="42"/>
        <v>184.346</v>
      </c>
      <c r="S307">
        <f t="shared" si="43"/>
        <v>169.76</v>
      </c>
      <c r="T307">
        <f t="shared" si="44"/>
        <v>172.54</v>
      </c>
    </row>
    <row r="308" spans="1:20">
      <c r="A308">
        <v>31422</v>
      </c>
      <c r="B308">
        <v>34</v>
      </c>
      <c r="C308">
        <f t="shared" si="38"/>
        <v>1</v>
      </c>
      <c r="D308">
        <v>2</v>
      </c>
      <c r="E308">
        <v>3</v>
      </c>
      <c r="F308" s="4">
        <v>25.789000000000001</v>
      </c>
      <c r="G308">
        <v>180</v>
      </c>
      <c r="H308" s="5">
        <v>3.3</v>
      </c>
      <c r="I308" s="6">
        <v>173.5</v>
      </c>
      <c r="J308" s="6">
        <v>72.900000000000006</v>
      </c>
      <c r="K308">
        <v>186</v>
      </c>
      <c r="L308">
        <v>3</v>
      </c>
      <c r="M308" s="5">
        <f t="shared" si="45"/>
        <v>183.2</v>
      </c>
      <c r="N308" s="5">
        <f t="shared" si="46"/>
        <v>184.2</v>
      </c>
      <c r="O308" s="5">
        <f t="shared" si="39"/>
        <v>191.92000000000002</v>
      </c>
      <c r="P308">
        <f t="shared" si="40"/>
        <v>189.24</v>
      </c>
      <c r="Q308">
        <f t="shared" si="41"/>
        <v>183.24</v>
      </c>
      <c r="R308" s="5">
        <f t="shared" si="42"/>
        <v>189.042</v>
      </c>
      <c r="S308">
        <f t="shared" si="43"/>
        <v>175.52</v>
      </c>
      <c r="T308">
        <f t="shared" si="44"/>
        <v>177.57999999999998</v>
      </c>
    </row>
    <row r="309" spans="1:20">
      <c r="A309">
        <v>31431</v>
      </c>
      <c r="B309">
        <v>35</v>
      </c>
      <c r="C309">
        <f t="shared" si="38"/>
        <v>1</v>
      </c>
      <c r="D309">
        <v>1</v>
      </c>
      <c r="E309">
        <v>3</v>
      </c>
      <c r="F309" s="4">
        <v>36.624000000000002</v>
      </c>
      <c r="G309">
        <v>188</v>
      </c>
      <c r="H309" s="5">
        <v>4.7</v>
      </c>
      <c r="I309" s="6">
        <v>188.8</v>
      </c>
      <c r="J309" s="6">
        <v>94.2</v>
      </c>
      <c r="K309">
        <v>185</v>
      </c>
      <c r="L309">
        <v>3</v>
      </c>
      <c r="M309" s="5">
        <f t="shared" si="45"/>
        <v>182.5</v>
      </c>
      <c r="N309" s="5">
        <f t="shared" si="46"/>
        <v>183.5</v>
      </c>
      <c r="O309" s="5">
        <f t="shared" si="39"/>
        <v>191.13</v>
      </c>
      <c r="P309">
        <f t="shared" si="40"/>
        <v>188.6</v>
      </c>
      <c r="Q309">
        <f t="shared" si="41"/>
        <v>182.6</v>
      </c>
      <c r="R309" s="5">
        <f t="shared" si="42"/>
        <v>188.45500000000001</v>
      </c>
      <c r="S309">
        <f t="shared" si="43"/>
        <v>174.8</v>
      </c>
      <c r="T309">
        <f t="shared" si="44"/>
        <v>176.95</v>
      </c>
    </row>
    <row r="310" spans="1:20">
      <c r="A310">
        <v>31441</v>
      </c>
      <c r="B310">
        <v>42</v>
      </c>
      <c r="C310">
        <f t="shared" si="38"/>
        <v>2</v>
      </c>
      <c r="D310">
        <v>1</v>
      </c>
      <c r="E310">
        <v>2</v>
      </c>
      <c r="F310" s="4">
        <v>41.253</v>
      </c>
      <c r="G310">
        <v>195</v>
      </c>
      <c r="H310" s="5">
        <v>5.6</v>
      </c>
      <c r="I310" s="6">
        <v>178.2</v>
      </c>
      <c r="J310" s="6">
        <v>76.599999999999994</v>
      </c>
      <c r="K310">
        <v>178</v>
      </c>
      <c r="L310">
        <v>4</v>
      </c>
      <c r="M310" s="5">
        <f t="shared" si="45"/>
        <v>177.6</v>
      </c>
      <c r="N310" s="5">
        <f t="shared" si="46"/>
        <v>178.6</v>
      </c>
      <c r="O310" s="5">
        <f t="shared" si="39"/>
        <v>185.6</v>
      </c>
      <c r="P310">
        <f t="shared" si="40"/>
        <v>184.12</v>
      </c>
      <c r="Q310">
        <f t="shared" si="41"/>
        <v>178.12</v>
      </c>
      <c r="R310" s="5">
        <f t="shared" si="42"/>
        <v>184.346</v>
      </c>
      <c r="S310">
        <f t="shared" si="43"/>
        <v>169.76</v>
      </c>
      <c r="T310">
        <f t="shared" si="44"/>
        <v>172.54</v>
      </c>
    </row>
    <row r="311" spans="1:20">
      <c r="A311">
        <v>31451</v>
      </c>
      <c r="B311">
        <v>37</v>
      </c>
      <c r="C311">
        <f t="shared" si="38"/>
        <v>1</v>
      </c>
      <c r="D311">
        <v>1</v>
      </c>
      <c r="E311">
        <v>3</v>
      </c>
      <c r="F311" s="4">
        <v>40.606000000000002</v>
      </c>
      <c r="G311">
        <v>192</v>
      </c>
      <c r="H311" s="5">
        <v>6.1</v>
      </c>
      <c r="I311" s="6">
        <v>174.4</v>
      </c>
      <c r="J311" s="6">
        <v>82.5</v>
      </c>
      <c r="K311">
        <v>183</v>
      </c>
      <c r="L311">
        <v>3</v>
      </c>
      <c r="M311" s="5">
        <f t="shared" si="45"/>
        <v>181.1</v>
      </c>
      <c r="N311" s="5">
        <f t="shared" si="46"/>
        <v>182.1</v>
      </c>
      <c r="O311" s="5">
        <f t="shared" si="39"/>
        <v>189.55</v>
      </c>
      <c r="P311">
        <f t="shared" si="40"/>
        <v>187.32</v>
      </c>
      <c r="Q311">
        <f t="shared" si="41"/>
        <v>181.32</v>
      </c>
      <c r="R311" s="5">
        <f t="shared" si="42"/>
        <v>187.28100000000001</v>
      </c>
      <c r="S311">
        <f t="shared" si="43"/>
        <v>173.36</v>
      </c>
      <c r="T311">
        <f t="shared" si="44"/>
        <v>175.69</v>
      </c>
    </row>
    <row r="312" spans="1:20">
      <c r="A312">
        <v>31472</v>
      </c>
      <c r="B312">
        <v>40</v>
      </c>
      <c r="C312">
        <f t="shared" si="38"/>
        <v>1</v>
      </c>
      <c r="D312">
        <v>2</v>
      </c>
      <c r="E312">
        <v>4</v>
      </c>
      <c r="F312" s="4">
        <v>32.533999999999999</v>
      </c>
      <c r="G312">
        <v>195</v>
      </c>
      <c r="H312" s="5">
        <v>4.5999999999999996</v>
      </c>
      <c r="I312" s="6">
        <v>166.1</v>
      </c>
      <c r="J312" s="6">
        <v>66.7</v>
      </c>
      <c r="K312">
        <v>180</v>
      </c>
      <c r="L312">
        <v>4</v>
      </c>
      <c r="M312" s="5">
        <f t="shared" si="45"/>
        <v>179</v>
      </c>
      <c r="N312" s="5">
        <f t="shared" si="46"/>
        <v>180</v>
      </c>
      <c r="O312" s="5">
        <f t="shared" si="39"/>
        <v>187.18</v>
      </c>
      <c r="P312">
        <f t="shared" si="40"/>
        <v>185.4</v>
      </c>
      <c r="Q312">
        <f t="shared" si="41"/>
        <v>179.4</v>
      </c>
      <c r="R312" s="5">
        <f t="shared" si="42"/>
        <v>185.52</v>
      </c>
      <c r="S312">
        <f t="shared" si="43"/>
        <v>171.2</v>
      </c>
      <c r="T312">
        <f t="shared" si="44"/>
        <v>173.8</v>
      </c>
    </row>
    <row r="313" spans="1:20">
      <c r="A313">
        <v>31482</v>
      </c>
      <c r="B313">
        <v>40</v>
      </c>
      <c r="C313">
        <f t="shared" si="38"/>
        <v>1</v>
      </c>
      <c r="D313">
        <v>2</v>
      </c>
      <c r="E313">
        <v>3</v>
      </c>
      <c r="F313" s="4">
        <v>37.076999999999998</v>
      </c>
      <c r="G313">
        <v>190</v>
      </c>
      <c r="H313" s="5">
        <v>3.8</v>
      </c>
      <c r="I313" s="6">
        <v>160.30000000000001</v>
      </c>
      <c r="J313" s="6">
        <v>56.1</v>
      </c>
      <c r="K313">
        <v>180</v>
      </c>
      <c r="L313">
        <v>4</v>
      </c>
      <c r="M313" s="5">
        <f t="shared" si="45"/>
        <v>179</v>
      </c>
      <c r="N313" s="5">
        <f t="shared" si="46"/>
        <v>180</v>
      </c>
      <c r="O313" s="5">
        <f t="shared" si="39"/>
        <v>187.18</v>
      </c>
      <c r="P313">
        <f t="shared" si="40"/>
        <v>185.4</v>
      </c>
      <c r="Q313">
        <f t="shared" si="41"/>
        <v>179.4</v>
      </c>
      <c r="R313" s="5">
        <f t="shared" si="42"/>
        <v>185.52</v>
      </c>
      <c r="S313">
        <f t="shared" si="43"/>
        <v>171.2</v>
      </c>
      <c r="T313">
        <f t="shared" si="44"/>
        <v>173.8</v>
      </c>
    </row>
    <row r="314" spans="1:20">
      <c r="A314">
        <v>31491</v>
      </c>
      <c r="B314">
        <v>53</v>
      </c>
      <c r="C314">
        <f t="shared" si="38"/>
        <v>2</v>
      </c>
      <c r="D314">
        <v>1</v>
      </c>
      <c r="E314">
        <v>4</v>
      </c>
      <c r="F314" s="4">
        <v>47.938000000000002</v>
      </c>
      <c r="G314">
        <v>185</v>
      </c>
      <c r="H314" s="5">
        <v>5</v>
      </c>
      <c r="I314" s="6">
        <v>174.5</v>
      </c>
      <c r="J314" s="6">
        <v>77.599999999999994</v>
      </c>
      <c r="K314">
        <v>167</v>
      </c>
      <c r="L314">
        <v>5</v>
      </c>
      <c r="M314" s="5">
        <f t="shared" si="45"/>
        <v>169.9</v>
      </c>
      <c r="N314" s="5">
        <f t="shared" si="46"/>
        <v>170.9</v>
      </c>
      <c r="O314" s="5">
        <f t="shared" si="39"/>
        <v>176.91</v>
      </c>
      <c r="P314">
        <f t="shared" si="40"/>
        <v>177.07999999999998</v>
      </c>
      <c r="Q314">
        <f t="shared" si="41"/>
        <v>171.07999999999998</v>
      </c>
      <c r="R314" s="5">
        <f t="shared" si="42"/>
        <v>177.88900000000001</v>
      </c>
      <c r="S314">
        <f t="shared" si="43"/>
        <v>161.84</v>
      </c>
      <c r="T314">
        <f t="shared" si="44"/>
        <v>165.61</v>
      </c>
    </row>
    <row r="315" spans="1:20">
      <c r="A315">
        <v>31502</v>
      </c>
      <c r="B315">
        <v>45</v>
      </c>
      <c r="C315">
        <f t="shared" si="38"/>
        <v>2</v>
      </c>
      <c r="D315">
        <v>2</v>
      </c>
      <c r="E315">
        <v>2</v>
      </c>
      <c r="F315" s="4">
        <v>27.994</v>
      </c>
      <c r="G315">
        <v>175</v>
      </c>
      <c r="H315" s="5">
        <v>3.5</v>
      </c>
      <c r="I315" s="6">
        <v>164</v>
      </c>
      <c r="J315" s="6">
        <v>66.8</v>
      </c>
      <c r="K315">
        <v>175</v>
      </c>
      <c r="L315">
        <v>4</v>
      </c>
      <c r="M315" s="5">
        <f t="shared" si="45"/>
        <v>175.5</v>
      </c>
      <c r="N315" s="5">
        <f t="shared" si="46"/>
        <v>176.5</v>
      </c>
      <c r="O315" s="5">
        <f t="shared" si="39"/>
        <v>183.23</v>
      </c>
      <c r="P315">
        <f t="shared" si="40"/>
        <v>182.2</v>
      </c>
      <c r="Q315">
        <f t="shared" si="41"/>
        <v>176.2</v>
      </c>
      <c r="R315" s="5">
        <f t="shared" si="42"/>
        <v>182.58500000000001</v>
      </c>
      <c r="S315">
        <f t="shared" si="43"/>
        <v>167.6</v>
      </c>
      <c r="T315">
        <f t="shared" si="44"/>
        <v>170.65</v>
      </c>
    </row>
    <row r="316" spans="1:20">
      <c r="A316">
        <v>31512</v>
      </c>
      <c r="B316">
        <v>42</v>
      </c>
      <c r="C316">
        <f t="shared" si="38"/>
        <v>2</v>
      </c>
      <c r="D316">
        <v>2</v>
      </c>
      <c r="E316">
        <v>4</v>
      </c>
      <c r="F316" s="4">
        <v>36.613999999999997</v>
      </c>
      <c r="G316">
        <v>185</v>
      </c>
      <c r="H316" s="5">
        <v>4.5</v>
      </c>
      <c r="I316" s="6">
        <v>179</v>
      </c>
      <c r="J316" s="6">
        <v>76.2</v>
      </c>
      <c r="K316">
        <v>178</v>
      </c>
      <c r="L316">
        <v>4</v>
      </c>
      <c r="M316" s="5">
        <f t="shared" si="45"/>
        <v>177.6</v>
      </c>
      <c r="N316" s="5">
        <f t="shared" si="46"/>
        <v>178.6</v>
      </c>
      <c r="O316" s="5">
        <f t="shared" si="39"/>
        <v>185.6</v>
      </c>
      <c r="P316">
        <f t="shared" si="40"/>
        <v>184.12</v>
      </c>
      <c r="Q316">
        <f t="shared" si="41"/>
        <v>178.12</v>
      </c>
      <c r="R316" s="5">
        <f t="shared" si="42"/>
        <v>184.346</v>
      </c>
      <c r="S316">
        <f t="shared" si="43"/>
        <v>169.76</v>
      </c>
      <c r="T316">
        <f t="shared" si="44"/>
        <v>172.54</v>
      </c>
    </row>
    <row r="317" spans="1:20">
      <c r="A317">
        <v>31522</v>
      </c>
      <c r="B317">
        <v>48</v>
      </c>
      <c r="C317">
        <f t="shared" si="38"/>
        <v>2</v>
      </c>
      <c r="D317">
        <v>2</v>
      </c>
      <c r="E317">
        <v>1</v>
      </c>
      <c r="F317" s="4">
        <v>23.817</v>
      </c>
      <c r="G317">
        <v>175</v>
      </c>
      <c r="H317" s="5">
        <v>3.2</v>
      </c>
      <c r="I317" s="6">
        <v>161.19999999999999</v>
      </c>
      <c r="J317" s="6">
        <v>63.4</v>
      </c>
      <c r="K317">
        <v>172</v>
      </c>
      <c r="L317">
        <v>4</v>
      </c>
      <c r="M317" s="5">
        <f t="shared" si="45"/>
        <v>173.4</v>
      </c>
      <c r="N317" s="5">
        <f t="shared" si="46"/>
        <v>174.4</v>
      </c>
      <c r="O317" s="5">
        <f t="shared" si="39"/>
        <v>180.86</v>
      </c>
      <c r="P317">
        <f t="shared" si="40"/>
        <v>180.28</v>
      </c>
      <c r="Q317">
        <f t="shared" si="41"/>
        <v>174.28</v>
      </c>
      <c r="R317" s="5">
        <f t="shared" si="42"/>
        <v>180.82400000000001</v>
      </c>
      <c r="S317">
        <f t="shared" si="43"/>
        <v>165.44</v>
      </c>
      <c r="T317">
        <f t="shared" si="44"/>
        <v>168.76</v>
      </c>
    </row>
    <row r="318" spans="1:20">
      <c r="A318">
        <v>31531</v>
      </c>
      <c r="B318">
        <v>53</v>
      </c>
      <c r="C318">
        <f t="shared" si="38"/>
        <v>2</v>
      </c>
      <c r="D318">
        <v>1</v>
      </c>
      <c r="E318">
        <v>2</v>
      </c>
      <c r="F318" s="4">
        <v>35</v>
      </c>
      <c r="G318">
        <v>196</v>
      </c>
      <c r="H318" s="5">
        <v>4.0999999999999996</v>
      </c>
      <c r="I318" s="6">
        <v>174.3</v>
      </c>
      <c r="J318" s="6">
        <v>72</v>
      </c>
      <c r="K318">
        <v>167</v>
      </c>
      <c r="L318">
        <v>5</v>
      </c>
      <c r="M318" s="5">
        <f t="shared" si="45"/>
        <v>169.9</v>
      </c>
      <c r="N318" s="5">
        <f t="shared" si="46"/>
        <v>170.9</v>
      </c>
      <c r="O318" s="5">
        <f t="shared" si="39"/>
        <v>176.91</v>
      </c>
      <c r="P318">
        <f t="shared" si="40"/>
        <v>177.07999999999998</v>
      </c>
      <c r="Q318">
        <f t="shared" si="41"/>
        <v>171.07999999999998</v>
      </c>
      <c r="R318" s="5">
        <f t="shared" si="42"/>
        <v>177.88900000000001</v>
      </c>
      <c r="S318">
        <f t="shared" si="43"/>
        <v>161.84</v>
      </c>
      <c r="T318">
        <f t="shared" si="44"/>
        <v>165.61</v>
      </c>
    </row>
    <row r="319" spans="1:20">
      <c r="A319">
        <v>31532</v>
      </c>
      <c r="B319">
        <v>57</v>
      </c>
      <c r="C319">
        <f t="shared" si="38"/>
        <v>2</v>
      </c>
      <c r="D319">
        <v>2</v>
      </c>
      <c r="E319">
        <v>2</v>
      </c>
      <c r="F319" s="4">
        <v>22.734000000000002</v>
      </c>
      <c r="G319">
        <v>178</v>
      </c>
      <c r="H319" s="5">
        <v>2.9</v>
      </c>
      <c r="I319" s="6">
        <v>163.9</v>
      </c>
      <c r="J319" s="6">
        <v>65.099999999999994</v>
      </c>
      <c r="K319">
        <v>163</v>
      </c>
      <c r="L319">
        <v>5</v>
      </c>
      <c r="M319" s="5">
        <f t="shared" si="45"/>
        <v>167.1</v>
      </c>
      <c r="N319" s="5">
        <f t="shared" si="46"/>
        <v>168.1</v>
      </c>
      <c r="O319" s="5">
        <f t="shared" si="39"/>
        <v>173.75</v>
      </c>
      <c r="P319">
        <f t="shared" si="40"/>
        <v>174.51999999999998</v>
      </c>
      <c r="Q319">
        <f t="shared" si="41"/>
        <v>168.51999999999998</v>
      </c>
      <c r="R319" s="5">
        <f t="shared" si="42"/>
        <v>175.541</v>
      </c>
      <c r="S319">
        <f t="shared" si="43"/>
        <v>158.96</v>
      </c>
      <c r="T319">
        <f t="shared" si="44"/>
        <v>163.09</v>
      </c>
    </row>
    <row r="320" spans="1:20">
      <c r="A320">
        <v>31542</v>
      </c>
      <c r="B320">
        <v>57</v>
      </c>
      <c r="C320">
        <f t="shared" si="38"/>
        <v>2</v>
      </c>
      <c r="D320">
        <v>2</v>
      </c>
      <c r="E320">
        <v>2</v>
      </c>
      <c r="F320" s="4">
        <v>21.824000000000002</v>
      </c>
      <c r="G320">
        <v>176</v>
      </c>
      <c r="H320" s="5">
        <v>2.8</v>
      </c>
      <c r="I320" s="6">
        <v>166.4</v>
      </c>
      <c r="J320" s="6">
        <v>61.4</v>
      </c>
      <c r="K320">
        <v>163</v>
      </c>
      <c r="L320">
        <v>5</v>
      </c>
      <c r="M320" s="5">
        <f t="shared" si="45"/>
        <v>167.1</v>
      </c>
      <c r="N320" s="5">
        <f t="shared" si="46"/>
        <v>168.1</v>
      </c>
      <c r="O320" s="5">
        <f t="shared" si="39"/>
        <v>173.75</v>
      </c>
      <c r="P320">
        <f t="shared" si="40"/>
        <v>174.51999999999998</v>
      </c>
      <c r="Q320">
        <f t="shared" si="41"/>
        <v>168.51999999999998</v>
      </c>
      <c r="R320" s="5">
        <f t="shared" si="42"/>
        <v>175.541</v>
      </c>
      <c r="S320">
        <f t="shared" si="43"/>
        <v>158.96</v>
      </c>
      <c r="T320">
        <f t="shared" si="44"/>
        <v>163.09</v>
      </c>
    </row>
    <row r="321" spans="1:20">
      <c r="A321">
        <v>31581</v>
      </c>
      <c r="B321">
        <v>39</v>
      </c>
      <c r="C321">
        <f t="shared" si="38"/>
        <v>1</v>
      </c>
      <c r="D321">
        <v>1</v>
      </c>
      <c r="E321">
        <v>4</v>
      </c>
      <c r="F321" s="4">
        <v>37.96</v>
      </c>
      <c r="G321">
        <v>192</v>
      </c>
      <c r="H321" s="5">
        <v>4.9000000000000004</v>
      </c>
      <c r="I321" s="6">
        <v>179.8</v>
      </c>
      <c r="J321" s="6">
        <v>84.3</v>
      </c>
      <c r="K321">
        <v>181</v>
      </c>
      <c r="L321">
        <v>3</v>
      </c>
      <c r="M321" s="5">
        <f t="shared" si="45"/>
        <v>179.7</v>
      </c>
      <c r="N321" s="5">
        <f t="shared" si="46"/>
        <v>180.7</v>
      </c>
      <c r="O321" s="5">
        <f t="shared" si="39"/>
        <v>187.97</v>
      </c>
      <c r="P321">
        <f t="shared" si="40"/>
        <v>186.04</v>
      </c>
      <c r="Q321">
        <f t="shared" si="41"/>
        <v>180.04</v>
      </c>
      <c r="R321" s="5">
        <f t="shared" si="42"/>
        <v>186.107</v>
      </c>
      <c r="S321">
        <f t="shared" si="43"/>
        <v>171.92000000000002</v>
      </c>
      <c r="T321">
        <f t="shared" si="44"/>
        <v>174.43</v>
      </c>
    </row>
    <row r="322" spans="1:20">
      <c r="A322">
        <v>31592</v>
      </c>
      <c r="B322">
        <v>48</v>
      </c>
      <c r="C322">
        <f t="shared" si="38"/>
        <v>2</v>
      </c>
      <c r="D322">
        <v>2</v>
      </c>
      <c r="E322">
        <v>2</v>
      </c>
      <c r="F322" s="4">
        <v>36.911000000000001</v>
      </c>
      <c r="G322">
        <v>195</v>
      </c>
      <c r="H322" s="5">
        <v>3.1</v>
      </c>
      <c r="I322" s="6">
        <v>159</v>
      </c>
      <c r="J322" s="6">
        <v>53.1</v>
      </c>
      <c r="K322">
        <v>172</v>
      </c>
      <c r="L322">
        <v>4</v>
      </c>
      <c r="M322" s="5">
        <f t="shared" si="45"/>
        <v>173.4</v>
      </c>
      <c r="N322" s="5">
        <f t="shared" si="46"/>
        <v>174.4</v>
      </c>
      <c r="O322" s="5">
        <f t="shared" si="39"/>
        <v>180.86</v>
      </c>
      <c r="P322">
        <f t="shared" si="40"/>
        <v>180.28</v>
      </c>
      <c r="Q322">
        <f t="shared" si="41"/>
        <v>174.28</v>
      </c>
      <c r="R322" s="5">
        <f t="shared" si="42"/>
        <v>180.82400000000001</v>
      </c>
      <c r="S322">
        <f t="shared" si="43"/>
        <v>165.44</v>
      </c>
      <c r="T322">
        <f t="shared" si="44"/>
        <v>168.76</v>
      </c>
    </row>
    <row r="323" spans="1:20">
      <c r="A323">
        <v>31602</v>
      </c>
      <c r="B323">
        <v>52</v>
      </c>
      <c r="C323">
        <f t="shared" si="38"/>
        <v>2</v>
      </c>
      <c r="D323">
        <v>2</v>
      </c>
      <c r="E323">
        <v>2</v>
      </c>
      <c r="F323" s="4">
        <v>26.678000000000001</v>
      </c>
      <c r="G323">
        <v>186</v>
      </c>
      <c r="H323" s="5">
        <v>3.1</v>
      </c>
      <c r="I323" s="6">
        <v>159.6</v>
      </c>
      <c r="J323" s="6">
        <v>56.6</v>
      </c>
      <c r="K323">
        <v>168</v>
      </c>
      <c r="L323">
        <v>5</v>
      </c>
      <c r="M323" s="5">
        <f t="shared" si="45"/>
        <v>170.6</v>
      </c>
      <c r="N323" s="5">
        <f t="shared" si="46"/>
        <v>171.6</v>
      </c>
      <c r="O323" s="5">
        <f t="shared" si="39"/>
        <v>177.7</v>
      </c>
      <c r="P323">
        <f t="shared" si="40"/>
        <v>177.72</v>
      </c>
      <c r="Q323">
        <f t="shared" si="41"/>
        <v>171.72</v>
      </c>
      <c r="R323" s="5">
        <f t="shared" si="42"/>
        <v>178.476</v>
      </c>
      <c r="S323">
        <f t="shared" si="43"/>
        <v>162.56</v>
      </c>
      <c r="T323">
        <f t="shared" si="44"/>
        <v>166.24</v>
      </c>
    </row>
    <row r="324" spans="1:20">
      <c r="A324">
        <v>31621</v>
      </c>
      <c r="B324">
        <v>63</v>
      </c>
      <c r="C324">
        <f t="shared" si="38"/>
        <v>2</v>
      </c>
      <c r="D324">
        <v>1</v>
      </c>
      <c r="E324">
        <v>2</v>
      </c>
      <c r="F324" s="4">
        <v>25.329000000000001</v>
      </c>
      <c r="G324">
        <v>167</v>
      </c>
      <c r="H324" s="5">
        <v>4.5</v>
      </c>
      <c r="I324" s="6">
        <v>182</v>
      </c>
      <c r="J324" s="6">
        <v>91.2</v>
      </c>
      <c r="K324">
        <v>157</v>
      </c>
      <c r="L324">
        <v>6</v>
      </c>
      <c r="M324" s="5">
        <f t="shared" si="45"/>
        <v>162.9</v>
      </c>
      <c r="N324" s="5">
        <f t="shared" si="46"/>
        <v>163.9</v>
      </c>
      <c r="O324" s="5">
        <f t="shared" si="39"/>
        <v>169.01</v>
      </c>
      <c r="P324">
        <f t="shared" si="40"/>
        <v>170.68</v>
      </c>
      <c r="Q324">
        <f t="shared" si="41"/>
        <v>164.68</v>
      </c>
      <c r="R324" s="5">
        <f t="shared" si="42"/>
        <v>172.01900000000001</v>
      </c>
      <c r="S324">
        <f t="shared" si="43"/>
        <v>154.63999999999999</v>
      </c>
      <c r="T324">
        <f t="shared" si="44"/>
        <v>159.31</v>
      </c>
    </row>
    <row r="325" spans="1:20">
      <c r="A325">
        <v>31632</v>
      </c>
      <c r="B325">
        <v>42</v>
      </c>
      <c r="C325">
        <f t="shared" si="38"/>
        <v>2</v>
      </c>
      <c r="D325">
        <v>2</v>
      </c>
      <c r="E325">
        <v>2</v>
      </c>
      <c r="F325" s="4">
        <v>20.888000000000002</v>
      </c>
      <c r="G325">
        <v>185</v>
      </c>
      <c r="H325" s="5">
        <v>3.7</v>
      </c>
      <c r="I325" s="6">
        <v>157</v>
      </c>
      <c r="J325" s="6">
        <v>60.8</v>
      </c>
      <c r="K325">
        <v>178</v>
      </c>
      <c r="L325">
        <v>4</v>
      </c>
      <c r="M325" s="5">
        <f t="shared" si="45"/>
        <v>177.6</v>
      </c>
      <c r="N325" s="5">
        <f t="shared" si="46"/>
        <v>178.6</v>
      </c>
      <c r="O325" s="5">
        <f t="shared" si="39"/>
        <v>185.6</v>
      </c>
      <c r="P325">
        <f t="shared" si="40"/>
        <v>184.12</v>
      </c>
      <c r="Q325">
        <f t="shared" si="41"/>
        <v>178.12</v>
      </c>
      <c r="R325" s="5">
        <f t="shared" si="42"/>
        <v>184.346</v>
      </c>
      <c r="S325">
        <f t="shared" si="43"/>
        <v>169.76</v>
      </c>
      <c r="T325">
        <f t="shared" si="44"/>
        <v>172.54</v>
      </c>
    </row>
    <row r="326" spans="1:20">
      <c r="A326">
        <v>31641</v>
      </c>
      <c r="B326">
        <v>42</v>
      </c>
      <c r="C326">
        <f t="shared" si="38"/>
        <v>2</v>
      </c>
      <c r="D326">
        <v>1</v>
      </c>
      <c r="E326">
        <v>3</v>
      </c>
      <c r="F326" s="4">
        <v>34.274000000000001</v>
      </c>
      <c r="G326">
        <v>199</v>
      </c>
      <c r="H326" s="5">
        <v>4.7</v>
      </c>
      <c r="I326" s="6">
        <v>181.3</v>
      </c>
      <c r="J326" s="6">
        <v>99.2</v>
      </c>
      <c r="K326">
        <v>178</v>
      </c>
      <c r="L326">
        <v>4</v>
      </c>
      <c r="M326" s="5">
        <f t="shared" si="45"/>
        <v>177.6</v>
      </c>
      <c r="N326" s="5">
        <f t="shared" si="46"/>
        <v>178.6</v>
      </c>
      <c r="O326" s="5">
        <f t="shared" si="39"/>
        <v>185.6</v>
      </c>
      <c r="P326">
        <f t="shared" si="40"/>
        <v>184.12</v>
      </c>
      <c r="Q326">
        <f t="shared" si="41"/>
        <v>178.12</v>
      </c>
      <c r="R326" s="5">
        <f t="shared" si="42"/>
        <v>184.346</v>
      </c>
      <c r="S326">
        <f t="shared" si="43"/>
        <v>169.76</v>
      </c>
      <c r="T326">
        <f t="shared" si="44"/>
        <v>172.54</v>
      </c>
    </row>
    <row r="327" spans="1:20">
      <c r="A327">
        <v>31652</v>
      </c>
      <c r="B327">
        <v>42</v>
      </c>
      <c r="C327">
        <f t="shared" si="38"/>
        <v>2</v>
      </c>
      <c r="D327">
        <v>2</v>
      </c>
      <c r="E327">
        <v>3</v>
      </c>
      <c r="F327" s="4">
        <v>25.109000000000002</v>
      </c>
      <c r="G327">
        <v>184</v>
      </c>
      <c r="H327" s="5">
        <v>2.7</v>
      </c>
      <c r="I327" s="6">
        <v>164.7</v>
      </c>
      <c r="J327" s="6">
        <v>68.900000000000006</v>
      </c>
      <c r="K327">
        <v>178</v>
      </c>
      <c r="L327">
        <v>4</v>
      </c>
      <c r="M327" s="5">
        <f t="shared" si="45"/>
        <v>177.6</v>
      </c>
      <c r="N327" s="5">
        <f t="shared" si="46"/>
        <v>178.6</v>
      </c>
      <c r="O327" s="5">
        <f t="shared" si="39"/>
        <v>185.6</v>
      </c>
      <c r="P327">
        <f t="shared" si="40"/>
        <v>184.12</v>
      </c>
      <c r="Q327">
        <f t="shared" si="41"/>
        <v>178.12</v>
      </c>
      <c r="R327" s="5">
        <f t="shared" si="42"/>
        <v>184.346</v>
      </c>
      <c r="S327">
        <f t="shared" si="43"/>
        <v>169.76</v>
      </c>
      <c r="T327">
        <f t="shared" si="44"/>
        <v>172.54</v>
      </c>
    </row>
    <row r="328" spans="1:20">
      <c r="A328">
        <v>31662</v>
      </c>
      <c r="B328">
        <v>43</v>
      </c>
      <c r="C328">
        <f t="shared" si="38"/>
        <v>2</v>
      </c>
      <c r="D328">
        <v>2</v>
      </c>
      <c r="E328">
        <v>3</v>
      </c>
      <c r="F328" s="4">
        <v>26.946999999999999</v>
      </c>
      <c r="G328">
        <v>196</v>
      </c>
      <c r="H328" s="5">
        <v>3.6</v>
      </c>
      <c r="I328" s="6">
        <v>161.4</v>
      </c>
      <c r="J328" s="6">
        <v>64.2</v>
      </c>
      <c r="K328">
        <v>177</v>
      </c>
      <c r="L328">
        <v>4</v>
      </c>
      <c r="M328" s="5">
        <f t="shared" si="45"/>
        <v>176.9</v>
      </c>
      <c r="N328" s="5">
        <f t="shared" si="46"/>
        <v>177.9</v>
      </c>
      <c r="O328" s="5">
        <f t="shared" si="39"/>
        <v>184.81</v>
      </c>
      <c r="P328">
        <f t="shared" si="40"/>
        <v>183.48</v>
      </c>
      <c r="Q328">
        <f t="shared" si="41"/>
        <v>177.48</v>
      </c>
      <c r="R328" s="5">
        <f t="shared" si="42"/>
        <v>183.75900000000001</v>
      </c>
      <c r="S328">
        <f t="shared" si="43"/>
        <v>169.04</v>
      </c>
      <c r="T328">
        <f t="shared" si="44"/>
        <v>171.91</v>
      </c>
    </row>
    <row r="329" spans="1:20">
      <c r="A329">
        <v>31671</v>
      </c>
      <c r="B329">
        <v>69</v>
      </c>
      <c r="C329">
        <f t="shared" si="38"/>
        <v>2</v>
      </c>
      <c r="D329">
        <v>1</v>
      </c>
      <c r="E329">
        <v>4</v>
      </c>
      <c r="F329" s="4">
        <v>23.581</v>
      </c>
      <c r="G329">
        <v>180</v>
      </c>
      <c r="H329" s="5">
        <v>3.6</v>
      </c>
      <c r="I329" s="6">
        <v>167.3</v>
      </c>
      <c r="J329" s="6">
        <v>68.7</v>
      </c>
      <c r="K329">
        <v>151</v>
      </c>
      <c r="L329">
        <v>6</v>
      </c>
      <c r="M329" s="5">
        <f t="shared" si="45"/>
        <v>158.69999999999999</v>
      </c>
      <c r="N329" s="5">
        <f t="shared" si="46"/>
        <v>159.69999999999999</v>
      </c>
      <c r="O329" s="5">
        <f t="shared" si="39"/>
        <v>164.26999999999998</v>
      </c>
      <c r="P329">
        <f t="shared" si="40"/>
        <v>166.84</v>
      </c>
      <c r="Q329">
        <f t="shared" si="41"/>
        <v>160.84</v>
      </c>
      <c r="R329" s="5">
        <f t="shared" si="42"/>
        <v>168.49700000000001</v>
      </c>
      <c r="S329">
        <f t="shared" si="43"/>
        <v>150.32</v>
      </c>
      <c r="T329">
        <f t="shared" si="44"/>
        <v>155.53</v>
      </c>
    </row>
    <row r="330" spans="1:20">
      <c r="A330">
        <v>31682</v>
      </c>
      <c r="B330">
        <v>40</v>
      </c>
      <c r="C330">
        <f t="shared" si="38"/>
        <v>1</v>
      </c>
      <c r="D330">
        <v>2</v>
      </c>
      <c r="E330">
        <v>3</v>
      </c>
      <c r="F330" s="4">
        <v>39.664000000000001</v>
      </c>
      <c r="G330">
        <v>176</v>
      </c>
      <c r="H330" s="5">
        <v>3.1</v>
      </c>
      <c r="I330" s="6">
        <v>167.2</v>
      </c>
      <c r="J330" s="6">
        <v>59.5</v>
      </c>
      <c r="K330">
        <v>180</v>
      </c>
      <c r="L330">
        <v>4</v>
      </c>
      <c r="M330" s="5">
        <f t="shared" si="45"/>
        <v>179</v>
      </c>
      <c r="N330" s="5">
        <f t="shared" si="46"/>
        <v>180</v>
      </c>
      <c r="O330" s="5">
        <f t="shared" si="39"/>
        <v>187.18</v>
      </c>
      <c r="P330">
        <f t="shared" si="40"/>
        <v>185.4</v>
      </c>
      <c r="Q330">
        <f t="shared" si="41"/>
        <v>179.4</v>
      </c>
      <c r="R330" s="5">
        <f t="shared" si="42"/>
        <v>185.52</v>
      </c>
      <c r="S330">
        <f t="shared" si="43"/>
        <v>171.2</v>
      </c>
      <c r="T330">
        <f t="shared" si="44"/>
        <v>173.8</v>
      </c>
    </row>
    <row r="331" spans="1:20">
      <c r="A331">
        <v>31691</v>
      </c>
      <c r="B331">
        <v>61</v>
      </c>
      <c r="C331">
        <f t="shared" si="38"/>
        <v>2</v>
      </c>
      <c r="D331">
        <v>1</v>
      </c>
      <c r="E331">
        <v>4</v>
      </c>
      <c r="F331" s="4">
        <v>46.712000000000003</v>
      </c>
      <c r="G331">
        <v>154</v>
      </c>
      <c r="H331" s="5">
        <v>4.9000000000000004</v>
      </c>
      <c r="I331" s="6">
        <v>174.9</v>
      </c>
      <c r="J331" s="6">
        <v>73</v>
      </c>
      <c r="K331">
        <v>159</v>
      </c>
      <c r="L331">
        <v>6</v>
      </c>
      <c r="M331" s="5">
        <f t="shared" si="45"/>
        <v>164.3</v>
      </c>
      <c r="N331" s="5">
        <f t="shared" si="46"/>
        <v>165.3</v>
      </c>
      <c r="O331" s="5">
        <f t="shared" si="39"/>
        <v>170.59</v>
      </c>
      <c r="P331">
        <f t="shared" si="40"/>
        <v>171.96</v>
      </c>
      <c r="Q331">
        <f t="shared" si="41"/>
        <v>165.96</v>
      </c>
      <c r="R331" s="5">
        <f t="shared" si="42"/>
        <v>173.19300000000001</v>
      </c>
      <c r="S331">
        <f t="shared" si="43"/>
        <v>156.07999999999998</v>
      </c>
      <c r="T331">
        <f t="shared" si="44"/>
        <v>160.57</v>
      </c>
    </row>
    <row r="332" spans="1:20">
      <c r="A332">
        <v>31702</v>
      </c>
      <c r="B332">
        <v>58</v>
      </c>
      <c r="C332">
        <f t="shared" si="38"/>
        <v>2</v>
      </c>
      <c r="D332">
        <v>2</v>
      </c>
      <c r="E332">
        <v>3</v>
      </c>
      <c r="F332" s="4">
        <v>27.786000000000001</v>
      </c>
      <c r="G332">
        <v>175</v>
      </c>
      <c r="H332" s="5">
        <v>2.6</v>
      </c>
      <c r="I332" s="6">
        <v>169.8</v>
      </c>
      <c r="J332" s="6">
        <v>69.099999999999994</v>
      </c>
      <c r="K332">
        <v>162</v>
      </c>
      <c r="L332">
        <v>5</v>
      </c>
      <c r="M332" s="5">
        <f t="shared" si="45"/>
        <v>166.4</v>
      </c>
      <c r="N332" s="5">
        <f t="shared" si="46"/>
        <v>167.4</v>
      </c>
      <c r="O332" s="5">
        <f t="shared" si="39"/>
        <v>172.96</v>
      </c>
      <c r="P332">
        <f t="shared" si="40"/>
        <v>173.88</v>
      </c>
      <c r="Q332">
        <f t="shared" si="41"/>
        <v>167.88</v>
      </c>
      <c r="R332" s="5">
        <f t="shared" si="42"/>
        <v>174.95400000000001</v>
      </c>
      <c r="S332">
        <f t="shared" si="43"/>
        <v>158.24</v>
      </c>
      <c r="T332">
        <f t="shared" si="44"/>
        <v>162.46</v>
      </c>
    </row>
    <row r="333" spans="1:20">
      <c r="A333">
        <v>31712</v>
      </c>
      <c r="B333">
        <v>18</v>
      </c>
      <c r="C333">
        <f t="shared" si="38"/>
        <v>1</v>
      </c>
      <c r="D333">
        <v>2</v>
      </c>
      <c r="E333">
        <v>4</v>
      </c>
      <c r="F333" s="4">
        <v>46.363999999999997</v>
      </c>
      <c r="G333">
        <v>188</v>
      </c>
      <c r="H333" s="5">
        <v>3.2</v>
      </c>
      <c r="I333" s="6">
        <v>159.6</v>
      </c>
      <c r="J333" s="6">
        <v>44</v>
      </c>
      <c r="K333">
        <v>202</v>
      </c>
      <c r="L333">
        <v>2</v>
      </c>
      <c r="M333" s="5">
        <f t="shared" si="45"/>
        <v>194.4</v>
      </c>
      <c r="N333" s="5">
        <f t="shared" si="46"/>
        <v>195.4</v>
      </c>
      <c r="O333" s="5">
        <f t="shared" si="39"/>
        <v>204.56</v>
      </c>
      <c r="P333">
        <f t="shared" si="40"/>
        <v>199.48</v>
      </c>
      <c r="Q333">
        <f t="shared" si="41"/>
        <v>193.48</v>
      </c>
      <c r="R333" s="5">
        <f t="shared" si="42"/>
        <v>198.434</v>
      </c>
      <c r="S333">
        <f t="shared" si="43"/>
        <v>187.04</v>
      </c>
      <c r="T333">
        <f t="shared" si="44"/>
        <v>187.66</v>
      </c>
    </row>
    <row r="334" spans="1:20">
      <c r="A334">
        <v>31722</v>
      </c>
      <c r="B334">
        <v>56</v>
      </c>
      <c r="C334">
        <f t="shared" si="38"/>
        <v>2</v>
      </c>
      <c r="D334">
        <v>2</v>
      </c>
      <c r="E334">
        <v>2</v>
      </c>
      <c r="F334" s="4">
        <v>22.302</v>
      </c>
      <c r="G334">
        <v>188</v>
      </c>
      <c r="H334" s="5">
        <v>2.6</v>
      </c>
      <c r="I334" s="6">
        <v>158.1</v>
      </c>
      <c r="J334" s="6">
        <v>55.6</v>
      </c>
      <c r="K334">
        <v>164</v>
      </c>
      <c r="L334">
        <v>5</v>
      </c>
      <c r="M334" s="5">
        <f t="shared" si="45"/>
        <v>167.8</v>
      </c>
      <c r="N334" s="5">
        <f t="shared" si="46"/>
        <v>168.8</v>
      </c>
      <c r="O334" s="5">
        <f t="shared" si="39"/>
        <v>174.54</v>
      </c>
      <c r="P334">
        <f t="shared" si="40"/>
        <v>175.16</v>
      </c>
      <c r="Q334">
        <f t="shared" si="41"/>
        <v>169.16</v>
      </c>
      <c r="R334" s="5">
        <f t="shared" si="42"/>
        <v>176.12799999999999</v>
      </c>
      <c r="S334">
        <f t="shared" si="43"/>
        <v>159.68</v>
      </c>
      <c r="T334">
        <f t="shared" si="44"/>
        <v>163.72</v>
      </c>
    </row>
    <row r="335" spans="1:20">
      <c r="A335">
        <v>31731</v>
      </c>
      <c r="B335">
        <v>38</v>
      </c>
      <c r="C335">
        <f t="shared" si="38"/>
        <v>1</v>
      </c>
      <c r="D335">
        <v>1</v>
      </c>
      <c r="E335">
        <v>3</v>
      </c>
      <c r="F335" s="4">
        <v>34.149000000000001</v>
      </c>
      <c r="G335">
        <v>190</v>
      </c>
      <c r="H335" s="5">
        <v>5.4</v>
      </c>
      <c r="I335" s="6">
        <v>185.4</v>
      </c>
      <c r="J335" s="6">
        <v>98.1</v>
      </c>
      <c r="K335">
        <v>182</v>
      </c>
      <c r="L335">
        <v>3</v>
      </c>
      <c r="M335" s="5">
        <f t="shared" si="45"/>
        <v>180.4</v>
      </c>
      <c r="N335" s="5">
        <f t="shared" si="46"/>
        <v>181.4</v>
      </c>
      <c r="O335" s="5">
        <f t="shared" si="39"/>
        <v>188.76</v>
      </c>
      <c r="P335">
        <f t="shared" si="40"/>
        <v>186.68</v>
      </c>
      <c r="Q335">
        <f t="shared" si="41"/>
        <v>180.68</v>
      </c>
      <c r="R335" s="5">
        <f t="shared" si="42"/>
        <v>186.69400000000002</v>
      </c>
      <c r="S335">
        <f t="shared" si="43"/>
        <v>172.64</v>
      </c>
      <c r="T335">
        <f t="shared" si="44"/>
        <v>175.06</v>
      </c>
    </row>
    <row r="336" spans="1:20">
      <c r="A336">
        <v>31741</v>
      </c>
      <c r="B336">
        <v>60</v>
      </c>
      <c r="C336">
        <f t="shared" si="38"/>
        <v>2</v>
      </c>
      <c r="D336">
        <v>1</v>
      </c>
      <c r="E336">
        <v>3</v>
      </c>
      <c r="F336" s="4">
        <v>32.005000000000003</v>
      </c>
      <c r="G336">
        <v>181</v>
      </c>
      <c r="H336" s="5">
        <v>4.2</v>
      </c>
      <c r="I336" s="6">
        <v>173.4</v>
      </c>
      <c r="J336" s="6">
        <v>85.3</v>
      </c>
      <c r="K336">
        <v>160</v>
      </c>
      <c r="L336">
        <v>6</v>
      </c>
      <c r="M336" s="5">
        <f t="shared" si="45"/>
        <v>165</v>
      </c>
      <c r="N336" s="5">
        <f t="shared" si="46"/>
        <v>166</v>
      </c>
      <c r="O336" s="5">
        <f t="shared" si="39"/>
        <v>171.38</v>
      </c>
      <c r="P336">
        <f t="shared" si="40"/>
        <v>172.6</v>
      </c>
      <c r="Q336">
        <f t="shared" si="41"/>
        <v>166.6</v>
      </c>
      <c r="R336" s="5">
        <f t="shared" si="42"/>
        <v>173.78</v>
      </c>
      <c r="S336">
        <f t="shared" si="43"/>
        <v>156.80000000000001</v>
      </c>
      <c r="T336">
        <f t="shared" si="44"/>
        <v>161.19999999999999</v>
      </c>
    </row>
    <row r="337" spans="1:20">
      <c r="A337">
        <v>31751</v>
      </c>
      <c r="B337">
        <v>47</v>
      </c>
      <c r="C337">
        <f t="shared" si="38"/>
        <v>2</v>
      </c>
      <c r="D337">
        <v>1</v>
      </c>
      <c r="E337">
        <v>2</v>
      </c>
      <c r="F337" s="4">
        <v>25.553000000000001</v>
      </c>
      <c r="G337">
        <v>175</v>
      </c>
      <c r="H337" s="5">
        <v>3.5</v>
      </c>
      <c r="I337" s="6">
        <v>173.8</v>
      </c>
      <c r="J337" s="6">
        <v>99.4</v>
      </c>
      <c r="K337">
        <v>173</v>
      </c>
      <c r="L337">
        <v>4</v>
      </c>
      <c r="M337" s="5">
        <f t="shared" si="45"/>
        <v>174.1</v>
      </c>
      <c r="N337" s="5">
        <f t="shared" si="46"/>
        <v>175.1</v>
      </c>
      <c r="O337" s="5">
        <f t="shared" si="39"/>
        <v>181.65</v>
      </c>
      <c r="P337">
        <f t="shared" si="40"/>
        <v>180.92</v>
      </c>
      <c r="Q337">
        <f t="shared" si="41"/>
        <v>174.92</v>
      </c>
      <c r="R337" s="5">
        <f t="shared" si="42"/>
        <v>181.411</v>
      </c>
      <c r="S337">
        <f t="shared" si="43"/>
        <v>166.16</v>
      </c>
      <c r="T337">
        <f t="shared" si="44"/>
        <v>169.39</v>
      </c>
    </row>
    <row r="338" spans="1:20">
      <c r="A338">
        <v>31762</v>
      </c>
      <c r="B338">
        <v>59</v>
      </c>
      <c r="C338">
        <f t="shared" si="38"/>
        <v>2</v>
      </c>
      <c r="D338">
        <v>2</v>
      </c>
      <c r="E338">
        <v>3</v>
      </c>
      <c r="F338" s="4">
        <v>21.678000000000001</v>
      </c>
      <c r="G338">
        <v>182</v>
      </c>
      <c r="H338" s="5">
        <v>2.1</v>
      </c>
      <c r="I338" s="6">
        <v>166.2</v>
      </c>
      <c r="J338" s="6">
        <v>71.5</v>
      </c>
      <c r="K338">
        <v>161</v>
      </c>
      <c r="L338">
        <v>5</v>
      </c>
      <c r="M338" s="5">
        <f t="shared" si="45"/>
        <v>165.7</v>
      </c>
      <c r="N338" s="5">
        <f t="shared" si="46"/>
        <v>166.7</v>
      </c>
      <c r="O338" s="5">
        <f t="shared" si="39"/>
        <v>172.17000000000002</v>
      </c>
      <c r="P338">
        <f t="shared" si="40"/>
        <v>173.24</v>
      </c>
      <c r="Q338">
        <f t="shared" si="41"/>
        <v>167.24</v>
      </c>
      <c r="R338" s="5">
        <f t="shared" si="42"/>
        <v>174.36700000000002</v>
      </c>
      <c r="S338">
        <f t="shared" si="43"/>
        <v>157.52000000000001</v>
      </c>
      <c r="T338">
        <f t="shared" si="44"/>
        <v>161.82999999999998</v>
      </c>
    </row>
    <row r="339" spans="1:20">
      <c r="A339">
        <v>31771</v>
      </c>
      <c r="B339">
        <v>31</v>
      </c>
      <c r="C339">
        <f t="shared" si="38"/>
        <v>1</v>
      </c>
      <c r="D339">
        <v>1</v>
      </c>
      <c r="E339">
        <v>2</v>
      </c>
      <c r="F339" s="4">
        <v>44.005000000000003</v>
      </c>
      <c r="G339">
        <v>196</v>
      </c>
      <c r="H339" s="5">
        <v>4.5999999999999996</v>
      </c>
      <c r="I339" s="6">
        <v>182.8</v>
      </c>
      <c r="J339" s="6">
        <v>73.400000000000006</v>
      </c>
      <c r="K339">
        <v>189</v>
      </c>
      <c r="L339">
        <v>3</v>
      </c>
      <c r="M339" s="5">
        <f t="shared" si="45"/>
        <v>185.3</v>
      </c>
      <c r="N339" s="5">
        <f t="shared" si="46"/>
        <v>186.3</v>
      </c>
      <c r="O339" s="5">
        <f t="shared" si="39"/>
        <v>194.29</v>
      </c>
      <c r="P339">
        <f t="shared" si="40"/>
        <v>191.16</v>
      </c>
      <c r="Q339">
        <f t="shared" si="41"/>
        <v>185.16</v>
      </c>
      <c r="R339" s="5">
        <f t="shared" si="42"/>
        <v>190.803</v>
      </c>
      <c r="S339">
        <f t="shared" si="43"/>
        <v>177.68</v>
      </c>
      <c r="T339">
        <f t="shared" si="44"/>
        <v>179.47</v>
      </c>
    </row>
    <row r="340" spans="1:20">
      <c r="A340">
        <v>31781</v>
      </c>
      <c r="B340">
        <v>59</v>
      </c>
      <c r="C340">
        <f t="shared" si="38"/>
        <v>2</v>
      </c>
      <c r="D340">
        <v>1</v>
      </c>
      <c r="E340">
        <v>4</v>
      </c>
      <c r="F340" s="4">
        <v>32.134999999999998</v>
      </c>
      <c r="G340">
        <v>180</v>
      </c>
      <c r="H340" s="5">
        <v>4.5999999999999996</v>
      </c>
      <c r="I340" s="6">
        <v>184.2</v>
      </c>
      <c r="J340" s="6">
        <v>89</v>
      </c>
      <c r="K340">
        <v>161</v>
      </c>
      <c r="L340">
        <v>5</v>
      </c>
      <c r="M340" s="5">
        <f t="shared" si="45"/>
        <v>165.7</v>
      </c>
      <c r="N340" s="5">
        <f t="shared" si="46"/>
        <v>166.7</v>
      </c>
      <c r="O340" s="5">
        <f t="shared" si="39"/>
        <v>172.17000000000002</v>
      </c>
      <c r="P340">
        <f t="shared" si="40"/>
        <v>173.24</v>
      </c>
      <c r="Q340">
        <f t="shared" si="41"/>
        <v>167.24</v>
      </c>
      <c r="R340" s="5">
        <f t="shared" si="42"/>
        <v>174.36700000000002</v>
      </c>
      <c r="S340">
        <f t="shared" si="43"/>
        <v>157.52000000000001</v>
      </c>
      <c r="T340">
        <f t="shared" si="44"/>
        <v>161.82999999999998</v>
      </c>
    </row>
    <row r="341" spans="1:20">
      <c r="A341">
        <v>31792</v>
      </c>
      <c r="B341">
        <v>40</v>
      </c>
      <c r="C341">
        <f t="shared" si="38"/>
        <v>1</v>
      </c>
      <c r="D341">
        <v>2</v>
      </c>
      <c r="E341">
        <v>4</v>
      </c>
      <c r="F341" s="4">
        <v>27.984000000000002</v>
      </c>
      <c r="G341">
        <v>180</v>
      </c>
      <c r="H341" s="5">
        <v>3.1</v>
      </c>
      <c r="I341" s="6">
        <v>165.9</v>
      </c>
      <c r="J341" s="6">
        <v>51.1</v>
      </c>
      <c r="K341">
        <v>180</v>
      </c>
      <c r="L341">
        <v>4</v>
      </c>
      <c r="M341" s="5">
        <f t="shared" si="45"/>
        <v>179</v>
      </c>
      <c r="N341" s="5">
        <f t="shared" si="46"/>
        <v>180</v>
      </c>
      <c r="O341" s="5">
        <f t="shared" si="39"/>
        <v>187.18</v>
      </c>
      <c r="P341">
        <f t="shared" si="40"/>
        <v>185.4</v>
      </c>
      <c r="Q341">
        <f t="shared" si="41"/>
        <v>179.4</v>
      </c>
      <c r="R341" s="5">
        <f t="shared" si="42"/>
        <v>185.52</v>
      </c>
      <c r="S341">
        <f t="shared" si="43"/>
        <v>171.2</v>
      </c>
      <c r="T341">
        <f t="shared" si="44"/>
        <v>173.8</v>
      </c>
    </row>
    <row r="342" spans="1:20">
      <c r="A342">
        <v>31812</v>
      </c>
      <c r="B342">
        <v>26</v>
      </c>
      <c r="C342">
        <f t="shared" si="38"/>
        <v>1</v>
      </c>
      <c r="D342">
        <v>2</v>
      </c>
      <c r="E342">
        <v>4</v>
      </c>
      <c r="F342" s="4">
        <v>43.384999999999998</v>
      </c>
      <c r="G342">
        <v>190</v>
      </c>
      <c r="H342" s="5"/>
      <c r="I342" s="6"/>
      <c r="J342" s="6"/>
      <c r="K342">
        <v>194</v>
      </c>
      <c r="L342">
        <v>2</v>
      </c>
      <c r="M342" s="5">
        <f t="shared" si="45"/>
        <v>188.8</v>
      </c>
      <c r="N342" s="5">
        <f t="shared" si="46"/>
        <v>189.8</v>
      </c>
      <c r="O342" s="5">
        <f t="shared" si="39"/>
        <v>198.24</v>
      </c>
      <c r="P342">
        <f t="shared" si="40"/>
        <v>194.36</v>
      </c>
      <c r="Q342">
        <f t="shared" si="41"/>
        <v>188.36</v>
      </c>
      <c r="R342" s="5">
        <f t="shared" si="42"/>
        <v>193.738</v>
      </c>
      <c r="S342">
        <f t="shared" si="43"/>
        <v>181.28</v>
      </c>
      <c r="T342">
        <f t="shared" si="44"/>
        <v>182.62</v>
      </c>
    </row>
    <row r="343" spans="1:20">
      <c r="A343">
        <v>31822</v>
      </c>
      <c r="B343">
        <v>22</v>
      </c>
      <c r="C343">
        <f t="shared" ref="C343:C406" si="47">IF(B343&gt;40,2,1)</f>
        <v>1</v>
      </c>
      <c r="D343">
        <v>2</v>
      </c>
      <c r="E343">
        <v>4</v>
      </c>
      <c r="F343" s="4">
        <v>36.521999999999998</v>
      </c>
      <c r="G343">
        <v>210</v>
      </c>
      <c r="H343" s="5"/>
      <c r="I343" s="6"/>
      <c r="J343" s="6"/>
      <c r="K343">
        <v>198</v>
      </c>
      <c r="L343">
        <v>2</v>
      </c>
      <c r="M343" s="5">
        <f t="shared" si="45"/>
        <v>191.6</v>
      </c>
      <c r="N343" s="5">
        <f t="shared" si="46"/>
        <v>192.6</v>
      </c>
      <c r="O343" s="5">
        <f t="shared" ref="O343:O406" si="48">218.78-(0.79*B343)</f>
        <v>201.4</v>
      </c>
      <c r="P343">
        <f t="shared" ref="P343:P406" si="49">211-(0.64*B343)</f>
        <v>196.92</v>
      </c>
      <c r="Q343">
        <f t="shared" ref="Q343:Q406" si="50">205-(0.64*B343)</f>
        <v>190.92</v>
      </c>
      <c r="R343" s="5">
        <f t="shared" ref="R343:R406" si="51">209-(0.587*B343)</f>
        <v>196.08600000000001</v>
      </c>
      <c r="S343">
        <f t="shared" ref="S343:S406" si="52">200-(0.72*B343)</f>
        <v>184.16</v>
      </c>
      <c r="T343">
        <f t="shared" ref="T343:T406" si="53">199-(0.63*B343)</f>
        <v>185.14</v>
      </c>
    </row>
    <row r="344" spans="1:20">
      <c r="A344">
        <v>31831</v>
      </c>
      <c r="B344">
        <v>24</v>
      </c>
      <c r="C344">
        <f t="shared" si="47"/>
        <v>1</v>
      </c>
      <c r="D344">
        <v>1</v>
      </c>
      <c r="E344">
        <v>2</v>
      </c>
      <c r="F344" s="4">
        <v>40.052</v>
      </c>
      <c r="G344">
        <v>210</v>
      </c>
      <c r="H344" s="5">
        <v>4.0999999999999996</v>
      </c>
      <c r="I344" s="6">
        <v>178.6</v>
      </c>
      <c r="J344" s="6">
        <v>77.400000000000006</v>
      </c>
      <c r="K344">
        <v>196</v>
      </c>
      <c r="L344">
        <v>2</v>
      </c>
      <c r="M344" s="5">
        <f t="shared" si="45"/>
        <v>190.2</v>
      </c>
      <c r="N344" s="5">
        <f t="shared" si="46"/>
        <v>191.2</v>
      </c>
      <c r="O344" s="5">
        <f t="shared" si="48"/>
        <v>199.82</v>
      </c>
      <c r="P344">
        <f t="shared" si="49"/>
        <v>195.64</v>
      </c>
      <c r="Q344">
        <f t="shared" si="50"/>
        <v>189.64</v>
      </c>
      <c r="R344" s="5">
        <f t="shared" si="51"/>
        <v>194.91200000000001</v>
      </c>
      <c r="S344">
        <f t="shared" si="52"/>
        <v>182.72</v>
      </c>
      <c r="T344">
        <f t="shared" si="53"/>
        <v>183.88</v>
      </c>
    </row>
    <row r="345" spans="1:20">
      <c r="A345">
        <v>31841</v>
      </c>
      <c r="B345">
        <v>38</v>
      </c>
      <c r="C345">
        <f t="shared" si="47"/>
        <v>1</v>
      </c>
      <c r="D345">
        <v>1</v>
      </c>
      <c r="E345">
        <v>4</v>
      </c>
      <c r="F345" s="4">
        <v>44.844999999999999</v>
      </c>
      <c r="G345">
        <v>190</v>
      </c>
      <c r="H345" s="5">
        <v>4.7</v>
      </c>
      <c r="I345" s="6">
        <v>186.4</v>
      </c>
      <c r="J345" s="6">
        <v>80.5</v>
      </c>
      <c r="K345">
        <v>182</v>
      </c>
      <c r="L345">
        <v>3</v>
      </c>
      <c r="M345" s="5">
        <f t="shared" si="45"/>
        <v>180.4</v>
      </c>
      <c r="N345" s="5">
        <f t="shared" si="46"/>
        <v>181.4</v>
      </c>
      <c r="O345" s="5">
        <f t="shared" si="48"/>
        <v>188.76</v>
      </c>
      <c r="P345">
        <f t="shared" si="49"/>
        <v>186.68</v>
      </c>
      <c r="Q345">
        <f t="shared" si="50"/>
        <v>180.68</v>
      </c>
      <c r="R345" s="5">
        <f t="shared" si="51"/>
        <v>186.69400000000002</v>
      </c>
      <c r="S345">
        <f t="shared" si="52"/>
        <v>172.64</v>
      </c>
      <c r="T345">
        <f t="shared" si="53"/>
        <v>175.06</v>
      </c>
    </row>
    <row r="346" spans="1:20">
      <c r="A346">
        <v>31852</v>
      </c>
      <c r="B346">
        <v>37</v>
      </c>
      <c r="C346">
        <f t="shared" si="47"/>
        <v>1</v>
      </c>
      <c r="D346">
        <v>2</v>
      </c>
      <c r="E346">
        <v>2</v>
      </c>
      <c r="F346" s="4">
        <v>22.143000000000001</v>
      </c>
      <c r="G346">
        <v>190</v>
      </c>
      <c r="H346" s="5">
        <v>3.4</v>
      </c>
      <c r="I346" s="6">
        <v>167.6</v>
      </c>
      <c r="J346" s="6">
        <v>84</v>
      </c>
      <c r="K346">
        <v>183</v>
      </c>
      <c r="L346">
        <v>3</v>
      </c>
      <c r="M346" s="5">
        <f t="shared" si="45"/>
        <v>181.1</v>
      </c>
      <c r="N346" s="5">
        <f t="shared" si="46"/>
        <v>182.1</v>
      </c>
      <c r="O346" s="5">
        <f t="shared" si="48"/>
        <v>189.55</v>
      </c>
      <c r="P346">
        <f t="shared" si="49"/>
        <v>187.32</v>
      </c>
      <c r="Q346">
        <f t="shared" si="50"/>
        <v>181.32</v>
      </c>
      <c r="R346" s="5">
        <f t="shared" si="51"/>
        <v>187.28100000000001</v>
      </c>
      <c r="S346">
        <f t="shared" si="52"/>
        <v>173.36</v>
      </c>
      <c r="T346">
        <f t="shared" si="53"/>
        <v>175.69</v>
      </c>
    </row>
    <row r="347" spans="1:20">
      <c r="A347">
        <v>31861</v>
      </c>
      <c r="B347">
        <v>29</v>
      </c>
      <c r="C347">
        <f t="shared" si="47"/>
        <v>1</v>
      </c>
      <c r="D347">
        <v>1</v>
      </c>
      <c r="E347">
        <v>4</v>
      </c>
      <c r="F347" s="4">
        <v>47.337000000000003</v>
      </c>
      <c r="G347">
        <v>193</v>
      </c>
      <c r="H347" s="5">
        <v>5.2</v>
      </c>
      <c r="I347" s="6">
        <v>185</v>
      </c>
      <c r="J347" s="6">
        <v>84.5</v>
      </c>
      <c r="K347">
        <v>191</v>
      </c>
      <c r="L347">
        <v>2</v>
      </c>
      <c r="M347" s="5">
        <f t="shared" si="45"/>
        <v>186.7</v>
      </c>
      <c r="N347" s="5">
        <f t="shared" si="46"/>
        <v>187.7</v>
      </c>
      <c r="O347" s="5">
        <f t="shared" si="48"/>
        <v>195.87</v>
      </c>
      <c r="P347">
        <f t="shared" si="49"/>
        <v>192.44</v>
      </c>
      <c r="Q347">
        <f t="shared" si="50"/>
        <v>186.44</v>
      </c>
      <c r="R347" s="5">
        <f t="shared" si="51"/>
        <v>191.977</v>
      </c>
      <c r="S347">
        <f t="shared" si="52"/>
        <v>179.12</v>
      </c>
      <c r="T347">
        <f t="shared" si="53"/>
        <v>180.73</v>
      </c>
    </row>
    <row r="348" spans="1:20">
      <c r="A348">
        <v>31871</v>
      </c>
      <c r="B348">
        <v>48</v>
      </c>
      <c r="C348">
        <f t="shared" si="47"/>
        <v>2</v>
      </c>
      <c r="D348">
        <v>1</v>
      </c>
      <c r="E348">
        <v>2</v>
      </c>
      <c r="F348" s="4">
        <v>33.603999999999999</v>
      </c>
      <c r="G348">
        <v>192</v>
      </c>
      <c r="H348" s="5">
        <v>4</v>
      </c>
      <c r="I348" s="6">
        <v>177</v>
      </c>
      <c r="J348" s="6">
        <v>86.3</v>
      </c>
      <c r="K348">
        <v>172</v>
      </c>
      <c r="L348">
        <v>4</v>
      </c>
      <c r="M348" s="5">
        <f t="shared" si="45"/>
        <v>173.4</v>
      </c>
      <c r="N348" s="5">
        <f t="shared" si="46"/>
        <v>174.4</v>
      </c>
      <c r="O348" s="5">
        <f t="shared" si="48"/>
        <v>180.86</v>
      </c>
      <c r="P348">
        <f t="shared" si="49"/>
        <v>180.28</v>
      </c>
      <c r="Q348">
        <f t="shared" si="50"/>
        <v>174.28</v>
      </c>
      <c r="R348" s="5">
        <f t="shared" si="51"/>
        <v>180.82400000000001</v>
      </c>
      <c r="S348">
        <f t="shared" si="52"/>
        <v>165.44</v>
      </c>
      <c r="T348">
        <f t="shared" si="53"/>
        <v>168.76</v>
      </c>
    </row>
    <row r="349" spans="1:20">
      <c r="A349">
        <v>31882</v>
      </c>
      <c r="B349">
        <v>46</v>
      </c>
      <c r="C349">
        <f t="shared" si="47"/>
        <v>2</v>
      </c>
      <c r="D349">
        <v>2</v>
      </c>
      <c r="E349">
        <v>4</v>
      </c>
      <c r="F349" s="4">
        <v>43.470999999999997</v>
      </c>
      <c r="G349">
        <v>173</v>
      </c>
      <c r="H349" s="5">
        <v>4.4000000000000004</v>
      </c>
      <c r="I349" s="6">
        <v>167.5</v>
      </c>
      <c r="J349" s="6">
        <v>58.2</v>
      </c>
      <c r="K349">
        <v>174</v>
      </c>
      <c r="L349">
        <v>4</v>
      </c>
      <c r="M349" s="5">
        <f t="shared" si="45"/>
        <v>174.8</v>
      </c>
      <c r="N349" s="5">
        <f t="shared" si="46"/>
        <v>175.8</v>
      </c>
      <c r="O349" s="5">
        <f t="shared" si="48"/>
        <v>182.44</v>
      </c>
      <c r="P349">
        <f t="shared" si="49"/>
        <v>181.56</v>
      </c>
      <c r="Q349">
        <f t="shared" si="50"/>
        <v>175.56</v>
      </c>
      <c r="R349" s="5">
        <f t="shared" si="51"/>
        <v>181.99799999999999</v>
      </c>
      <c r="S349">
        <f t="shared" si="52"/>
        <v>166.88</v>
      </c>
      <c r="T349">
        <f t="shared" si="53"/>
        <v>170.02</v>
      </c>
    </row>
    <row r="350" spans="1:20">
      <c r="A350">
        <v>31892</v>
      </c>
      <c r="B350">
        <v>29</v>
      </c>
      <c r="C350">
        <f t="shared" si="47"/>
        <v>1</v>
      </c>
      <c r="D350">
        <v>2</v>
      </c>
      <c r="E350">
        <v>4</v>
      </c>
      <c r="F350" s="4">
        <v>49.899000000000001</v>
      </c>
      <c r="G350">
        <v>204</v>
      </c>
      <c r="H350" s="5">
        <v>3.3</v>
      </c>
      <c r="I350" s="6">
        <v>161.30000000000001</v>
      </c>
      <c r="J350" s="6">
        <v>49.5</v>
      </c>
      <c r="K350">
        <v>191</v>
      </c>
      <c r="L350">
        <v>2</v>
      </c>
      <c r="M350" s="5">
        <f t="shared" si="45"/>
        <v>186.7</v>
      </c>
      <c r="N350" s="5">
        <f t="shared" si="46"/>
        <v>187.7</v>
      </c>
      <c r="O350" s="5">
        <f t="shared" si="48"/>
        <v>195.87</v>
      </c>
      <c r="P350">
        <f t="shared" si="49"/>
        <v>192.44</v>
      </c>
      <c r="Q350">
        <f t="shared" si="50"/>
        <v>186.44</v>
      </c>
      <c r="R350" s="5">
        <f t="shared" si="51"/>
        <v>191.977</v>
      </c>
      <c r="S350">
        <f t="shared" si="52"/>
        <v>179.12</v>
      </c>
      <c r="T350">
        <f t="shared" si="53"/>
        <v>180.73</v>
      </c>
    </row>
    <row r="351" spans="1:20">
      <c r="A351">
        <v>31901</v>
      </c>
      <c r="B351">
        <v>38</v>
      </c>
      <c r="C351">
        <f t="shared" si="47"/>
        <v>1</v>
      </c>
      <c r="D351">
        <v>1</v>
      </c>
      <c r="E351">
        <v>2</v>
      </c>
      <c r="F351" s="4">
        <v>38.142000000000003</v>
      </c>
      <c r="G351">
        <v>198</v>
      </c>
      <c r="H351" s="5">
        <v>3.4</v>
      </c>
      <c r="I351" s="6">
        <v>173.3</v>
      </c>
      <c r="J351" s="6">
        <v>91.5</v>
      </c>
      <c r="K351">
        <v>182</v>
      </c>
      <c r="L351">
        <v>3</v>
      </c>
      <c r="M351" s="5">
        <f t="shared" si="45"/>
        <v>180.4</v>
      </c>
      <c r="N351" s="5">
        <f t="shared" si="46"/>
        <v>181.4</v>
      </c>
      <c r="O351" s="5">
        <f t="shared" si="48"/>
        <v>188.76</v>
      </c>
      <c r="P351">
        <f t="shared" si="49"/>
        <v>186.68</v>
      </c>
      <c r="Q351">
        <f t="shared" si="50"/>
        <v>180.68</v>
      </c>
      <c r="R351" s="5">
        <f t="shared" si="51"/>
        <v>186.69400000000002</v>
      </c>
      <c r="S351">
        <f t="shared" si="52"/>
        <v>172.64</v>
      </c>
      <c r="T351">
        <f t="shared" si="53"/>
        <v>175.06</v>
      </c>
    </row>
    <row r="352" spans="1:20">
      <c r="A352">
        <v>31921</v>
      </c>
      <c r="B352">
        <v>57</v>
      </c>
      <c r="C352">
        <f t="shared" si="47"/>
        <v>2</v>
      </c>
      <c r="D352">
        <v>1</v>
      </c>
      <c r="E352">
        <v>4</v>
      </c>
      <c r="F352" s="4">
        <v>35.293999999999997</v>
      </c>
      <c r="G352">
        <v>175</v>
      </c>
      <c r="H352" s="5">
        <v>3.9</v>
      </c>
      <c r="I352" s="6">
        <v>179.5</v>
      </c>
      <c r="J352" s="6">
        <v>81.599999999999994</v>
      </c>
      <c r="K352">
        <v>163</v>
      </c>
      <c r="L352">
        <v>5</v>
      </c>
      <c r="M352" s="5">
        <f t="shared" si="45"/>
        <v>167.1</v>
      </c>
      <c r="N352" s="5">
        <f t="shared" si="46"/>
        <v>168.1</v>
      </c>
      <c r="O352" s="5">
        <f t="shared" si="48"/>
        <v>173.75</v>
      </c>
      <c r="P352">
        <f t="shared" si="49"/>
        <v>174.51999999999998</v>
      </c>
      <c r="Q352">
        <f t="shared" si="50"/>
        <v>168.51999999999998</v>
      </c>
      <c r="R352" s="5">
        <f t="shared" si="51"/>
        <v>175.541</v>
      </c>
      <c r="S352">
        <f t="shared" si="52"/>
        <v>158.96</v>
      </c>
      <c r="T352">
        <f t="shared" si="53"/>
        <v>163.09</v>
      </c>
    </row>
    <row r="353" spans="1:20">
      <c r="A353">
        <v>31931</v>
      </c>
      <c r="B353">
        <v>23</v>
      </c>
      <c r="C353">
        <f t="shared" si="47"/>
        <v>1</v>
      </c>
      <c r="D353">
        <v>1</v>
      </c>
      <c r="E353">
        <v>4</v>
      </c>
      <c r="F353" s="4">
        <v>43.087000000000003</v>
      </c>
      <c r="G353">
        <v>196</v>
      </c>
      <c r="H353" s="5">
        <v>5.0999999999999996</v>
      </c>
      <c r="I353" s="6">
        <v>179</v>
      </c>
      <c r="J353" s="6">
        <v>105.6</v>
      </c>
      <c r="K353">
        <v>197</v>
      </c>
      <c r="L353">
        <v>2</v>
      </c>
      <c r="M353" s="5">
        <f t="shared" si="45"/>
        <v>190.9</v>
      </c>
      <c r="N353" s="5">
        <f t="shared" si="46"/>
        <v>191.9</v>
      </c>
      <c r="O353" s="5">
        <f t="shared" si="48"/>
        <v>200.61</v>
      </c>
      <c r="P353">
        <f t="shared" si="49"/>
        <v>196.28</v>
      </c>
      <c r="Q353">
        <f t="shared" si="50"/>
        <v>190.28</v>
      </c>
      <c r="R353" s="5">
        <f t="shared" si="51"/>
        <v>195.499</v>
      </c>
      <c r="S353">
        <f t="shared" si="52"/>
        <v>183.44</v>
      </c>
      <c r="T353">
        <f t="shared" si="53"/>
        <v>184.51</v>
      </c>
    </row>
    <row r="354" spans="1:20">
      <c r="A354">
        <v>31941</v>
      </c>
      <c r="B354">
        <v>48</v>
      </c>
      <c r="C354">
        <f t="shared" si="47"/>
        <v>2</v>
      </c>
      <c r="D354">
        <v>1</v>
      </c>
      <c r="E354">
        <v>3</v>
      </c>
      <c r="F354" s="4">
        <v>50.075000000000003</v>
      </c>
      <c r="G354">
        <v>178</v>
      </c>
      <c r="H354" s="5">
        <v>4.4000000000000004</v>
      </c>
      <c r="I354" s="6">
        <v>172.5</v>
      </c>
      <c r="J354" s="6">
        <v>66.5</v>
      </c>
      <c r="K354">
        <v>172</v>
      </c>
      <c r="L354">
        <v>4</v>
      </c>
      <c r="M354" s="5">
        <f t="shared" si="45"/>
        <v>173.4</v>
      </c>
      <c r="N354" s="5">
        <f t="shared" si="46"/>
        <v>174.4</v>
      </c>
      <c r="O354" s="5">
        <f t="shared" si="48"/>
        <v>180.86</v>
      </c>
      <c r="P354">
        <f t="shared" si="49"/>
        <v>180.28</v>
      </c>
      <c r="Q354">
        <f t="shared" si="50"/>
        <v>174.28</v>
      </c>
      <c r="R354" s="5">
        <f t="shared" si="51"/>
        <v>180.82400000000001</v>
      </c>
      <c r="S354">
        <f t="shared" si="52"/>
        <v>165.44</v>
      </c>
      <c r="T354">
        <f t="shared" si="53"/>
        <v>168.76</v>
      </c>
    </row>
    <row r="355" spans="1:20">
      <c r="A355">
        <v>31961</v>
      </c>
      <c r="B355">
        <v>32</v>
      </c>
      <c r="C355">
        <f t="shared" si="47"/>
        <v>1</v>
      </c>
      <c r="D355">
        <v>1</v>
      </c>
      <c r="E355">
        <v>2</v>
      </c>
      <c r="F355" s="4">
        <v>43.883000000000003</v>
      </c>
      <c r="G355">
        <v>199</v>
      </c>
      <c r="H355" s="5">
        <v>4.4000000000000004</v>
      </c>
      <c r="I355" s="6">
        <v>177.2</v>
      </c>
      <c r="J355" s="6">
        <v>75.2</v>
      </c>
      <c r="K355">
        <v>188</v>
      </c>
      <c r="L355">
        <v>3</v>
      </c>
      <c r="M355" s="5">
        <f t="shared" si="45"/>
        <v>184.6</v>
      </c>
      <c r="N355" s="5">
        <f t="shared" si="46"/>
        <v>185.6</v>
      </c>
      <c r="O355" s="5">
        <f t="shared" si="48"/>
        <v>193.5</v>
      </c>
      <c r="P355">
        <f t="shared" si="49"/>
        <v>190.52</v>
      </c>
      <c r="Q355">
        <f t="shared" si="50"/>
        <v>184.52</v>
      </c>
      <c r="R355" s="5">
        <f t="shared" si="51"/>
        <v>190.21600000000001</v>
      </c>
      <c r="S355">
        <f t="shared" si="52"/>
        <v>176.96</v>
      </c>
      <c r="T355">
        <f t="shared" si="53"/>
        <v>178.84</v>
      </c>
    </row>
    <row r="356" spans="1:20">
      <c r="A356">
        <v>31972</v>
      </c>
      <c r="B356">
        <v>38</v>
      </c>
      <c r="C356">
        <f t="shared" si="47"/>
        <v>1</v>
      </c>
      <c r="D356">
        <v>2</v>
      </c>
      <c r="E356">
        <v>3</v>
      </c>
      <c r="F356" s="4">
        <v>36.087000000000003</v>
      </c>
      <c r="G356">
        <v>180</v>
      </c>
      <c r="H356" s="5">
        <v>4.2</v>
      </c>
      <c r="I356" s="6">
        <v>170.5</v>
      </c>
      <c r="J356" s="6">
        <v>69</v>
      </c>
      <c r="K356">
        <v>182</v>
      </c>
      <c r="L356">
        <v>3</v>
      </c>
      <c r="M356" s="5">
        <f t="shared" si="45"/>
        <v>180.4</v>
      </c>
      <c r="N356" s="5">
        <f t="shared" si="46"/>
        <v>181.4</v>
      </c>
      <c r="O356" s="5">
        <f t="shared" si="48"/>
        <v>188.76</v>
      </c>
      <c r="P356">
        <f t="shared" si="49"/>
        <v>186.68</v>
      </c>
      <c r="Q356">
        <f t="shared" si="50"/>
        <v>180.68</v>
      </c>
      <c r="R356" s="5">
        <f t="shared" si="51"/>
        <v>186.69400000000002</v>
      </c>
      <c r="S356">
        <f t="shared" si="52"/>
        <v>172.64</v>
      </c>
      <c r="T356">
        <f t="shared" si="53"/>
        <v>175.06</v>
      </c>
    </row>
    <row r="357" spans="1:20">
      <c r="A357">
        <v>31981</v>
      </c>
      <c r="B357">
        <v>47</v>
      </c>
      <c r="C357">
        <f t="shared" si="47"/>
        <v>2</v>
      </c>
      <c r="D357">
        <v>1</v>
      </c>
      <c r="E357">
        <v>4</v>
      </c>
      <c r="F357" s="4">
        <v>41.44</v>
      </c>
      <c r="G357">
        <v>192</v>
      </c>
      <c r="H357" s="5">
        <v>4.4000000000000004</v>
      </c>
      <c r="I357" s="6">
        <v>173.4</v>
      </c>
      <c r="J357" s="6">
        <v>73.599999999999994</v>
      </c>
      <c r="K357">
        <v>173</v>
      </c>
      <c r="L357">
        <v>4</v>
      </c>
      <c r="M357" s="5">
        <f t="shared" si="45"/>
        <v>174.1</v>
      </c>
      <c r="N357" s="5">
        <f t="shared" si="46"/>
        <v>175.1</v>
      </c>
      <c r="O357" s="5">
        <f t="shared" si="48"/>
        <v>181.65</v>
      </c>
      <c r="P357">
        <f t="shared" si="49"/>
        <v>180.92</v>
      </c>
      <c r="Q357">
        <f t="shared" si="50"/>
        <v>174.92</v>
      </c>
      <c r="R357" s="5">
        <f t="shared" si="51"/>
        <v>181.411</v>
      </c>
      <c r="S357">
        <f t="shared" si="52"/>
        <v>166.16</v>
      </c>
      <c r="T357">
        <f t="shared" si="53"/>
        <v>169.39</v>
      </c>
    </row>
    <row r="358" spans="1:20">
      <c r="A358">
        <v>31991</v>
      </c>
      <c r="B358">
        <v>41</v>
      </c>
      <c r="C358">
        <f t="shared" si="47"/>
        <v>2</v>
      </c>
      <c r="D358">
        <v>1</v>
      </c>
      <c r="E358">
        <v>4</v>
      </c>
      <c r="F358" s="4">
        <v>52.555</v>
      </c>
      <c r="G358">
        <v>191</v>
      </c>
      <c r="H358" s="5">
        <v>4.2</v>
      </c>
      <c r="I358" s="6">
        <v>173.3</v>
      </c>
      <c r="J358" s="6">
        <v>68.5</v>
      </c>
      <c r="K358">
        <v>179</v>
      </c>
      <c r="L358">
        <v>4</v>
      </c>
      <c r="M358" s="5">
        <f t="shared" si="45"/>
        <v>178.3</v>
      </c>
      <c r="N358" s="5">
        <f t="shared" si="46"/>
        <v>179.3</v>
      </c>
      <c r="O358" s="5">
        <f t="shared" si="48"/>
        <v>186.39</v>
      </c>
      <c r="P358">
        <f t="shared" si="49"/>
        <v>184.76</v>
      </c>
      <c r="Q358">
        <f t="shared" si="50"/>
        <v>178.76</v>
      </c>
      <c r="R358" s="5">
        <f t="shared" si="51"/>
        <v>184.93299999999999</v>
      </c>
      <c r="S358">
        <f t="shared" si="52"/>
        <v>170.48</v>
      </c>
      <c r="T358">
        <f t="shared" si="53"/>
        <v>173.17</v>
      </c>
    </row>
    <row r="359" spans="1:20">
      <c r="A359">
        <v>32002</v>
      </c>
      <c r="B359">
        <v>47</v>
      </c>
      <c r="C359">
        <f t="shared" si="47"/>
        <v>2</v>
      </c>
      <c r="D359">
        <v>2</v>
      </c>
      <c r="E359">
        <v>4</v>
      </c>
      <c r="F359" s="4">
        <v>37.536000000000001</v>
      </c>
      <c r="G359">
        <v>189</v>
      </c>
      <c r="H359" s="5">
        <v>3.7</v>
      </c>
      <c r="I359" s="6">
        <v>174</v>
      </c>
      <c r="J359" s="6">
        <v>69</v>
      </c>
      <c r="K359">
        <v>173</v>
      </c>
      <c r="L359">
        <v>4</v>
      </c>
      <c r="M359" s="5">
        <f t="shared" si="45"/>
        <v>174.1</v>
      </c>
      <c r="N359" s="5">
        <f t="shared" si="46"/>
        <v>175.1</v>
      </c>
      <c r="O359" s="5">
        <f t="shared" si="48"/>
        <v>181.65</v>
      </c>
      <c r="P359">
        <f t="shared" si="49"/>
        <v>180.92</v>
      </c>
      <c r="Q359">
        <f t="shared" si="50"/>
        <v>174.92</v>
      </c>
      <c r="R359" s="5">
        <f t="shared" si="51"/>
        <v>181.411</v>
      </c>
      <c r="S359">
        <f t="shared" si="52"/>
        <v>166.16</v>
      </c>
      <c r="T359">
        <f t="shared" si="53"/>
        <v>169.39</v>
      </c>
    </row>
    <row r="360" spans="1:20">
      <c r="A360">
        <v>32011</v>
      </c>
      <c r="B360">
        <v>53</v>
      </c>
      <c r="C360">
        <f t="shared" si="47"/>
        <v>2</v>
      </c>
      <c r="D360">
        <v>1</v>
      </c>
      <c r="E360">
        <v>4</v>
      </c>
      <c r="F360" s="4">
        <v>39.591999999999999</v>
      </c>
      <c r="G360">
        <v>172</v>
      </c>
      <c r="H360" s="5">
        <v>4.5999999999999996</v>
      </c>
      <c r="I360" s="6">
        <v>188.8</v>
      </c>
      <c r="J360" s="6">
        <v>73.5</v>
      </c>
      <c r="K360">
        <v>167</v>
      </c>
      <c r="L360">
        <v>5</v>
      </c>
      <c r="M360" s="5">
        <f t="shared" si="45"/>
        <v>169.9</v>
      </c>
      <c r="N360" s="5">
        <f t="shared" si="46"/>
        <v>170.9</v>
      </c>
      <c r="O360" s="5">
        <f t="shared" si="48"/>
        <v>176.91</v>
      </c>
      <c r="P360">
        <f t="shared" si="49"/>
        <v>177.07999999999998</v>
      </c>
      <c r="Q360">
        <f t="shared" si="50"/>
        <v>171.07999999999998</v>
      </c>
      <c r="R360" s="5">
        <f t="shared" si="51"/>
        <v>177.88900000000001</v>
      </c>
      <c r="S360">
        <f t="shared" si="52"/>
        <v>161.84</v>
      </c>
      <c r="T360">
        <f t="shared" si="53"/>
        <v>165.61</v>
      </c>
    </row>
    <row r="361" spans="1:20">
      <c r="A361">
        <v>32021</v>
      </c>
      <c r="B361">
        <v>43</v>
      </c>
      <c r="C361">
        <f t="shared" si="47"/>
        <v>2</v>
      </c>
      <c r="D361">
        <v>1</v>
      </c>
      <c r="E361">
        <v>2</v>
      </c>
      <c r="F361" s="4">
        <v>35.578000000000003</v>
      </c>
      <c r="G361">
        <v>200</v>
      </c>
      <c r="H361" s="5">
        <v>4.4000000000000004</v>
      </c>
      <c r="I361" s="6">
        <v>181</v>
      </c>
      <c r="J361" s="6">
        <v>99.5</v>
      </c>
      <c r="K361">
        <v>177</v>
      </c>
      <c r="L361">
        <v>4</v>
      </c>
      <c r="M361" s="5">
        <f t="shared" si="45"/>
        <v>176.9</v>
      </c>
      <c r="N361" s="5">
        <f t="shared" si="46"/>
        <v>177.9</v>
      </c>
      <c r="O361" s="5">
        <f t="shared" si="48"/>
        <v>184.81</v>
      </c>
      <c r="P361">
        <f t="shared" si="49"/>
        <v>183.48</v>
      </c>
      <c r="Q361">
        <f t="shared" si="50"/>
        <v>177.48</v>
      </c>
      <c r="R361" s="5">
        <f t="shared" si="51"/>
        <v>183.75900000000001</v>
      </c>
      <c r="S361">
        <f t="shared" si="52"/>
        <v>169.04</v>
      </c>
      <c r="T361">
        <f t="shared" si="53"/>
        <v>171.91</v>
      </c>
    </row>
    <row r="362" spans="1:20">
      <c r="A362">
        <v>32031</v>
      </c>
      <c r="B362">
        <v>39</v>
      </c>
      <c r="C362">
        <f t="shared" si="47"/>
        <v>1</v>
      </c>
      <c r="D362">
        <v>1</v>
      </c>
      <c r="E362">
        <v>2</v>
      </c>
      <c r="F362" s="4">
        <v>35.832999999999998</v>
      </c>
      <c r="G362">
        <v>205</v>
      </c>
      <c r="H362" s="5">
        <v>4.4000000000000004</v>
      </c>
      <c r="I362" s="6">
        <v>178</v>
      </c>
      <c r="J362" s="6">
        <v>96</v>
      </c>
      <c r="K362">
        <v>181</v>
      </c>
      <c r="L362">
        <v>3</v>
      </c>
      <c r="M362" s="5">
        <f t="shared" si="45"/>
        <v>179.7</v>
      </c>
      <c r="N362" s="5">
        <f t="shared" si="46"/>
        <v>180.7</v>
      </c>
      <c r="O362" s="5">
        <f t="shared" si="48"/>
        <v>187.97</v>
      </c>
      <c r="P362">
        <f t="shared" si="49"/>
        <v>186.04</v>
      </c>
      <c r="Q362">
        <f t="shared" si="50"/>
        <v>180.04</v>
      </c>
      <c r="R362" s="5">
        <f t="shared" si="51"/>
        <v>186.107</v>
      </c>
      <c r="S362">
        <f t="shared" si="52"/>
        <v>171.92000000000002</v>
      </c>
      <c r="T362">
        <f t="shared" si="53"/>
        <v>174.43</v>
      </c>
    </row>
    <row r="363" spans="1:20">
      <c r="A363">
        <v>32042</v>
      </c>
      <c r="B363">
        <v>29</v>
      </c>
      <c r="C363">
        <f t="shared" si="47"/>
        <v>1</v>
      </c>
      <c r="D363">
        <v>2</v>
      </c>
      <c r="E363">
        <v>4</v>
      </c>
      <c r="F363" s="4">
        <v>42.704999999999998</v>
      </c>
      <c r="G363">
        <v>188</v>
      </c>
      <c r="H363" s="5">
        <v>3.2</v>
      </c>
      <c r="I363" s="6">
        <v>171.3</v>
      </c>
      <c r="J363" s="6">
        <v>56.2</v>
      </c>
      <c r="K363">
        <v>191</v>
      </c>
      <c r="L363">
        <v>2</v>
      </c>
      <c r="M363" s="5">
        <f t="shared" ref="M363:M412" si="54">207-(0.7*B363)</f>
        <v>186.7</v>
      </c>
      <c r="N363" s="5">
        <f t="shared" ref="N363:N412" si="55">208-(0.7*B363)</f>
        <v>187.7</v>
      </c>
      <c r="O363" s="5">
        <f t="shared" si="48"/>
        <v>195.87</v>
      </c>
      <c r="P363">
        <f t="shared" si="49"/>
        <v>192.44</v>
      </c>
      <c r="Q363">
        <f t="shared" si="50"/>
        <v>186.44</v>
      </c>
      <c r="R363" s="5">
        <f t="shared" si="51"/>
        <v>191.977</v>
      </c>
      <c r="S363">
        <f t="shared" si="52"/>
        <v>179.12</v>
      </c>
      <c r="T363">
        <f t="shared" si="53"/>
        <v>180.73</v>
      </c>
    </row>
    <row r="364" spans="1:20">
      <c r="A364">
        <v>32052</v>
      </c>
      <c r="B364">
        <v>44</v>
      </c>
      <c r="C364">
        <f t="shared" si="47"/>
        <v>2</v>
      </c>
      <c r="D364">
        <v>2</v>
      </c>
      <c r="E364">
        <v>4</v>
      </c>
      <c r="F364" s="4">
        <v>36.792000000000002</v>
      </c>
      <c r="G364">
        <v>179</v>
      </c>
      <c r="H364" s="5">
        <v>4.4000000000000004</v>
      </c>
      <c r="I364" s="6">
        <v>158.5</v>
      </c>
      <c r="J364" s="6">
        <v>53</v>
      </c>
      <c r="K364">
        <v>176</v>
      </c>
      <c r="L364">
        <v>4</v>
      </c>
      <c r="M364" s="5">
        <f t="shared" si="54"/>
        <v>176.2</v>
      </c>
      <c r="N364" s="5">
        <f t="shared" si="55"/>
        <v>177.2</v>
      </c>
      <c r="O364" s="5">
        <f t="shared" si="48"/>
        <v>184.01999999999998</v>
      </c>
      <c r="P364">
        <f t="shared" si="49"/>
        <v>182.84</v>
      </c>
      <c r="Q364">
        <f t="shared" si="50"/>
        <v>176.84</v>
      </c>
      <c r="R364" s="5">
        <f t="shared" si="51"/>
        <v>183.172</v>
      </c>
      <c r="S364">
        <f t="shared" si="52"/>
        <v>168.32</v>
      </c>
      <c r="T364">
        <f t="shared" si="53"/>
        <v>171.28</v>
      </c>
    </row>
    <row r="365" spans="1:20">
      <c r="A365">
        <v>32092</v>
      </c>
      <c r="B365">
        <v>78</v>
      </c>
      <c r="C365">
        <f t="shared" si="47"/>
        <v>2</v>
      </c>
      <c r="D365">
        <v>2</v>
      </c>
      <c r="E365">
        <v>3</v>
      </c>
      <c r="F365" s="4">
        <v>15.287000000000001</v>
      </c>
      <c r="G365">
        <v>148</v>
      </c>
      <c r="H365" s="5">
        <v>2.7</v>
      </c>
      <c r="I365" s="6">
        <v>159</v>
      </c>
      <c r="J365" s="6">
        <v>62.8</v>
      </c>
      <c r="K365">
        <v>142</v>
      </c>
      <c r="L365">
        <v>6</v>
      </c>
      <c r="M365" s="5">
        <f t="shared" si="54"/>
        <v>152.4</v>
      </c>
      <c r="N365" s="5">
        <f t="shared" si="55"/>
        <v>153.4</v>
      </c>
      <c r="O365" s="5">
        <f t="shared" si="48"/>
        <v>157.16</v>
      </c>
      <c r="P365">
        <f t="shared" si="49"/>
        <v>161.07999999999998</v>
      </c>
      <c r="Q365">
        <f t="shared" si="50"/>
        <v>155.07999999999998</v>
      </c>
      <c r="R365" s="5">
        <f t="shared" si="51"/>
        <v>163.214</v>
      </c>
      <c r="S365">
        <f t="shared" si="52"/>
        <v>143.84</v>
      </c>
      <c r="T365">
        <f t="shared" si="53"/>
        <v>149.86000000000001</v>
      </c>
    </row>
    <row r="366" spans="1:20">
      <c r="A366">
        <v>32101</v>
      </c>
      <c r="B366">
        <v>37</v>
      </c>
      <c r="C366">
        <f t="shared" si="47"/>
        <v>1</v>
      </c>
      <c r="D366">
        <v>1</v>
      </c>
      <c r="E366">
        <v>3</v>
      </c>
      <c r="F366" s="4">
        <v>47.716000000000001</v>
      </c>
      <c r="G366">
        <v>182</v>
      </c>
      <c r="H366" s="5">
        <v>4.8</v>
      </c>
      <c r="I366" s="6">
        <v>174.5</v>
      </c>
      <c r="J366" s="6">
        <v>63.5</v>
      </c>
      <c r="K366">
        <v>183</v>
      </c>
      <c r="L366">
        <v>3</v>
      </c>
      <c r="M366" s="5">
        <f t="shared" si="54"/>
        <v>181.1</v>
      </c>
      <c r="N366" s="5">
        <f t="shared" si="55"/>
        <v>182.1</v>
      </c>
      <c r="O366" s="5">
        <f t="shared" si="48"/>
        <v>189.55</v>
      </c>
      <c r="P366">
        <f t="shared" si="49"/>
        <v>187.32</v>
      </c>
      <c r="Q366">
        <f t="shared" si="50"/>
        <v>181.32</v>
      </c>
      <c r="R366" s="5">
        <f t="shared" si="51"/>
        <v>187.28100000000001</v>
      </c>
      <c r="S366">
        <f t="shared" si="52"/>
        <v>173.36</v>
      </c>
      <c r="T366">
        <f t="shared" si="53"/>
        <v>175.69</v>
      </c>
    </row>
    <row r="367" spans="1:20">
      <c r="A367">
        <v>32111</v>
      </c>
      <c r="B367">
        <v>68</v>
      </c>
      <c r="C367">
        <f t="shared" si="47"/>
        <v>2</v>
      </c>
      <c r="D367">
        <v>1</v>
      </c>
      <c r="E367">
        <v>1</v>
      </c>
      <c r="F367" s="4">
        <v>27.524000000000001</v>
      </c>
      <c r="G367">
        <v>174</v>
      </c>
      <c r="H367" s="5">
        <v>3.6</v>
      </c>
      <c r="I367" s="6">
        <v>169.8</v>
      </c>
      <c r="J367" s="6">
        <v>61.4</v>
      </c>
      <c r="K367">
        <v>152</v>
      </c>
      <c r="L367">
        <v>6</v>
      </c>
      <c r="M367" s="5">
        <f t="shared" si="54"/>
        <v>159.4</v>
      </c>
      <c r="N367" s="5">
        <f t="shared" si="55"/>
        <v>160.4</v>
      </c>
      <c r="O367" s="5">
        <f t="shared" si="48"/>
        <v>165.06</v>
      </c>
      <c r="P367">
        <f t="shared" si="49"/>
        <v>167.48</v>
      </c>
      <c r="Q367">
        <f t="shared" si="50"/>
        <v>161.47999999999999</v>
      </c>
      <c r="R367" s="5">
        <f t="shared" si="51"/>
        <v>169.084</v>
      </c>
      <c r="S367">
        <f t="shared" si="52"/>
        <v>151.04</v>
      </c>
      <c r="T367">
        <f t="shared" si="53"/>
        <v>156.16</v>
      </c>
    </row>
    <row r="368" spans="1:20">
      <c r="A368">
        <v>32121</v>
      </c>
      <c r="B368">
        <v>63</v>
      </c>
      <c r="C368">
        <f t="shared" si="47"/>
        <v>2</v>
      </c>
      <c r="D368">
        <v>1</v>
      </c>
      <c r="E368">
        <v>3</v>
      </c>
      <c r="F368" s="4">
        <v>39.6</v>
      </c>
      <c r="G368">
        <v>180</v>
      </c>
      <c r="H368" s="5">
        <v>3.5</v>
      </c>
      <c r="I368" s="6">
        <v>170.2</v>
      </c>
      <c r="J368" s="6">
        <v>75</v>
      </c>
      <c r="K368">
        <v>157</v>
      </c>
      <c r="L368">
        <v>6</v>
      </c>
      <c r="M368" s="5">
        <f t="shared" si="54"/>
        <v>162.9</v>
      </c>
      <c r="N368" s="5">
        <f t="shared" si="55"/>
        <v>163.9</v>
      </c>
      <c r="O368" s="5">
        <f t="shared" si="48"/>
        <v>169.01</v>
      </c>
      <c r="P368">
        <f t="shared" si="49"/>
        <v>170.68</v>
      </c>
      <c r="Q368">
        <f t="shared" si="50"/>
        <v>164.68</v>
      </c>
      <c r="R368" s="5">
        <f t="shared" si="51"/>
        <v>172.01900000000001</v>
      </c>
      <c r="S368">
        <f t="shared" si="52"/>
        <v>154.63999999999999</v>
      </c>
      <c r="T368">
        <f t="shared" si="53"/>
        <v>159.31</v>
      </c>
    </row>
    <row r="369" spans="1:20">
      <c r="A369">
        <v>32132</v>
      </c>
      <c r="B369">
        <v>30</v>
      </c>
      <c r="C369">
        <f t="shared" si="47"/>
        <v>1</v>
      </c>
      <c r="D369">
        <v>2</v>
      </c>
      <c r="E369">
        <v>2</v>
      </c>
      <c r="F369" s="4">
        <v>29.95</v>
      </c>
      <c r="G369">
        <v>188</v>
      </c>
      <c r="H369" s="5">
        <v>3.5</v>
      </c>
      <c r="I369" s="6">
        <v>168.7</v>
      </c>
      <c r="J369" s="6">
        <v>80.8</v>
      </c>
      <c r="K369">
        <v>190</v>
      </c>
      <c r="L369">
        <v>3</v>
      </c>
      <c r="M369" s="5">
        <f t="shared" si="54"/>
        <v>186</v>
      </c>
      <c r="N369" s="5">
        <f t="shared" si="55"/>
        <v>187</v>
      </c>
      <c r="O369" s="5">
        <f t="shared" si="48"/>
        <v>195.07999999999998</v>
      </c>
      <c r="P369">
        <f t="shared" si="49"/>
        <v>191.8</v>
      </c>
      <c r="Q369">
        <f t="shared" si="50"/>
        <v>185.8</v>
      </c>
      <c r="R369" s="5">
        <f t="shared" si="51"/>
        <v>191.39</v>
      </c>
      <c r="S369">
        <f t="shared" si="52"/>
        <v>178.4</v>
      </c>
      <c r="T369">
        <f t="shared" si="53"/>
        <v>180.1</v>
      </c>
    </row>
    <row r="370" spans="1:20">
      <c r="A370">
        <v>32152</v>
      </c>
      <c r="B370">
        <v>49</v>
      </c>
      <c r="C370">
        <f t="shared" si="47"/>
        <v>2</v>
      </c>
      <c r="D370">
        <v>2</v>
      </c>
      <c r="E370">
        <v>2</v>
      </c>
      <c r="F370" s="4">
        <v>30.542999999999999</v>
      </c>
      <c r="G370">
        <v>183</v>
      </c>
      <c r="H370" s="5">
        <v>2.9</v>
      </c>
      <c r="I370" s="6">
        <v>167</v>
      </c>
      <c r="J370" s="6">
        <v>64.5</v>
      </c>
      <c r="K370">
        <v>171</v>
      </c>
      <c r="L370">
        <v>4</v>
      </c>
      <c r="M370" s="5">
        <f t="shared" si="54"/>
        <v>172.7</v>
      </c>
      <c r="N370" s="5">
        <f t="shared" si="55"/>
        <v>173.7</v>
      </c>
      <c r="O370" s="5">
        <f t="shared" si="48"/>
        <v>180.07</v>
      </c>
      <c r="P370">
        <f t="shared" si="49"/>
        <v>179.64</v>
      </c>
      <c r="Q370">
        <f t="shared" si="50"/>
        <v>173.64</v>
      </c>
      <c r="R370" s="5">
        <f t="shared" si="51"/>
        <v>180.23699999999999</v>
      </c>
      <c r="S370">
        <f t="shared" si="52"/>
        <v>164.72</v>
      </c>
      <c r="T370">
        <f t="shared" si="53"/>
        <v>168.13</v>
      </c>
    </row>
    <row r="371" spans="1:20">
      <c r="A371">
        <v>32181</v>
      </c>
      <c r="B371">
        <v>30</v>
      </c>
      <c r="C371">
        <f t="shared" si="47"/>
        <v>1</v>
      </c>
      <c r="D371">
        <v>1</v>
      </c>
      <c r="E371">
        <v>3</v>
      </c>
      <c r="F371" s="4">
        <v>48.941000000000003</v>
      </c>
      <c r="G371">
        <v>212</v>
      </c>
      <c r="H371" s="5">
        <v>6</v>
      </c>
      <c r="I371" s="6">
        <v>185.2</v>
      </c>
      <c r="J371" s="6">
        <v>85</v>
      </c>
      <c r="K371">
        <v>190</v>
      </c>
      <c r="L371">
        <v>3</v>
      </c>
      <c r="M371" s="5">
        <f t="shared" si="54"/>
        <v>186</v>
      </c>
      <c r="N371" s="5">
        <f t="shared" si="55"/>
        <v>187</v>
      </c>
      <c r="O371" s="5">
        <f t="shared" si="48"/>
        <v>195.07999999999998</v>
      </c>
      <c r="P371">
        <f t="shared" si="49"/>
        <v>191.8</v>
      </c>
      <c r="Q371">
        <f t="shared" si="50"/>
        <v>185.8</v>
      </c>
      <c r="R371" s="5">
        <f t="shared" si="51"/>
        <v>191.39</v>
      </c>
      <c r="S371">
        <f t="shared" si="52"/>
        <v>178.4</v>
      </c>
      <c r="T371">
        <f t="shared" si="53"/>
        <v>180.1</v>
      </c>
    </row>
    <row r="372" spans="1:20">
      <c r="A372">
        <v>32191</v>
      </c>
      <c r="B372">
        <v>49</v>
      </c>
      <c r="C372">
        <f t="shared" si="47"/>
        <v>2</v>
      </c>
      <c r="D372">
        <v>1</v>
      </c>
      <c r="E372">
        <v>4</v>
      </c>
      <c r="F372" s="4">
        <v>37.206000000000003</v>
      </c>
      <c r="G372">
        <v>180</v>
      </c>
      <c r="H372" s="5">
        <v>4.4000000000000004</v>
      </c>
      <c r="I372" s="6">
        <v>182</v>
      </c>
      <c r="J372" s="6">
        <v>76.599999999999994</v>
      </c>
      <c r="K372">
        <v>171</v>
      </c>
      <c r="L372">
        <v>4</v>
      </c>
      <c r="M372" s="5">
        <f t="shared" si="54"/>
        <v>172.7</v>
      </c>
      <c r="N372" s="5">
        <f t="shared" si="55"/>
        <v>173.7</v>
      </c>
      <c r="O372" s="5">
        <f t="shared" si="48"/>
        <v>180.07</v>
      </c>
      <c r="P372">
        <f t="shared" si="49"/>
        <v>179.64</v>
      </c>
      <c r="Q372">
        <f t="shared" si="50"/>
        <v>173.64</v>
      </c>
      <c r="R372" s="5">
        <f t="shared" si="51"/>
        <v>180.23699999999999</v>
      </c>
      <c r="S372">
        <f t="shared" si="52"/>
        <v>164.72</v>
      </c>
      <c r="T372">
        <f t="shared" si="53"/>
        <v>168.13</v>
      </c>
    </row>
    <row r="373" spans="1:20">
      <c r="A373">
        <v>32201</v>
      </c>
      <c r="B373">
        <v>39</v>
      </c>
      <c r="C373">
        <f t="shared" si="47"/>
        <v>1</v>
      </c>
      <c r="D373">
        <v>1</v>
      </c>
      <c r="E373">
        <v>3</v>
      </c>
      <c r="F373" s="4">
        <v>44.491</v>
      </c>
      <c r="G373">
        <v>191</v>
      </c>
      <c r="H373" s="5">
        <v>4.4000000000000004</v>
      </c>
      <c r="I373" s="6">
        <v>172.1</v>
      </c>
      <c r="J373" s="6">
        <v>70.8</v>
      </c>
      <c r="K373">
        <v>181</v>
      </c>
      <c r="L373">
        <v>3</v>
      </c>
      <c r="M373" s="5">
        <f t="shared" si="54"/>
        <v>179.7</v>
      </c>
      <c r="N373" s="5">
        <f t="shared" si="55"/>
        <v>180.7</v>
      </c>
      <c r="O373" s="5">
        <f t="shared" si="48"/>
        <v>187.97</v>
      </c>
      <c r="P373">
        <f t="shared" si="49"/>
        <v>186.04</v>
      </c>
      <c r="Q373">
        <f t="shared" si="50"/>
        <v>180.04</v>
      </c>
      <c r="R373" s="5">
        <f t="shared" si="51"/>
        <v>186.107</v>
      </c>
      <c r="S373">
        <f t="shared" si="52"/>
        <v>171.92000000000002</v>
      </c>
      <c r="T373">
        <f t="shared" si="53"/>
        <v>174.43</v>
      </c>
    </row>
    <row r="374" spans="1:20">
      <c r="A374">
        <v>32211</v>
      </c>
      <c r="B374">
        <v>24</v>
      </c>
      <c r="C374">
        <f t="shared" si="47"/>
        <v>1</v>
      </c>
      <c r="D374">
        <v>1</v>
      </c>
      <c r="E374">
        <v>4</v>
      </c>
      <c r="F374" s="4">
        <v>57.49</v>
      </c>
      <c r="G374">
        <v>195</v>
      </c>
      <c r="H374" s="5">
        <v>4.5999999999999996</v>
      </c>
      <c r="I374" s="6">
        <v>173.5</v>
      </c>
      <c r="J374" s="6">
        <v>74.099999999999994</v>
      </c>
      <c r="K374">
        <v>196</v>
      </c>
      <c r="L374">
        <v>2</v>
      </c>
      <c r="M374" s="5">
        <f t="shared" si="54"/>
        <v>190.2</v>
      </c>
      <c r="N374" s="5">
        <f t="shared" si="55"/>
        <v>191.2</v>
      </c>
      <c r="O374" s="5">
        <f t="shared" si="48"/>
        <v>199.82</v>
      </c>
      <c r="P374">
        <f t="shared" si="49"/>
        <v>195.64</v>
      </c>
      <c r="Q374">
        <f t="shared" si="50"/>
        <v>189.64</v>
      </c>
      <c r="R374" s="5">
        <f t="shared" si="51"/>
        <v>194.91200000000001</v>
      </c>
      <c r="S374">
        <f t="shared" si="52"/>
        <v>182.72</v>
      </c>
      <c r="T374">
        <f t="shared" si="53"/>
        <v>183.88</v>
      </c>
    </row>
    <row r="375" spans="1:20">
      <c r="A375">
        <v>32222</v>
      </c>
      <c r="B375">
        <v>27</v>
      </c>
      <c r="C375">
        <f t="shared" si="47"/>
        <v>1</v>
      </c>
      <c r="D375">
        <v>2</v>
      </c>
      <c r="E375">
        <v>3</v>
      </c>
      <c r="F375" s="4">
        <v>40.869999999999997</v>
      </c>
      <c r="G375">
        <v>194</v>
      </c>
      <c r="H375" s="5">
        <v>3.9</v>
      </c>
      <c r="I375" s="6">
        <v>163.4</v>
      </c>
      <c r="J375" s="6">
        <v>57.5</v>
      </c>
      <c r="K375">
        <v>193</v>
      </c>
      <c r="L375">
        <v>2</v>
      </c>
      <c r="M375" s="5">
        <f t="shared" si="54"/>
        <v>188.1</v>
      </c>
      <c r="N375" s="5">
        <f t="shared" si="55"/>
        <v>189.1</v>
      </c>
      <c r="O375" s="5">
        <f t="shared" si="48"/>
        <v>197.45</v>
      </c>
      <c r="P375">
        <f t="shared" si="49"/>
        <v>193.72</v>
      </c>
      <c r="Q375">
        <f t="shared" si="50"/>
        <v>187.72</v>
      </c>
      <c r="R375" s="5">
        <f t="shared" si="51"/>
        <v>193.15100000000001</v>
      </c>
      <c r="S375">
        <f t="shared" si="52"/>
        <v>180.56</v>
      </c>
      <c r="T375">
        <f t="shared" si="53"/>
        <v>181.99</v>
      </c>
    </row>
    <row r="376" spans="1:20">
      <c r="A376">
        <v>32231</v>
      </c>
      <c r="B376">
        <v>42</v>
      </c>
      <c r="C376">
        <f t="shared" si="47"/>
        <v>2</v>
      </c>
      <c r="D376">
        <v>1</v>
      </c>
      <c r="E376">
        <v>2</v>
      </c>
      <c r="F376" s="4">
        <v>38.731000000000002</v>
      </c>
      <c r="G376">
        <v>200</v>
      </c>
      <c r="H376" s="5">
        <v>3.7</v>
      </c>
      <c r="I376" s="6">
        <v>175.2</v>
      </c>
      <c r="J376" s="6">
        <v>74.099999999999994</v>
      </c>
      <c r="K376">
        <v>178</v>
      </c>
      <c r="L376">
        <v>4</v>
      </c>
      <c r="M376" s="5">
        <f t="shared" si="54"/>
        <v>177.6</v>
      </c>
      <c r="N376" s="5">
        <f t="shared" si="55"/>
        <v>178.6</v>
      </c>
      <c r="O376" s="5">
        <f t="shared" si="48"/>
        <v>185.6</v>
      </c>
      <c r="P376">
        <f t="shared" si="49"/>
        <v>184.12</v>
      </c>
      <c r="Q376">
        <f t="shared" si="50"/>
        <v>178.12</v>
      </c>
      <c r="R376" s="5">
        <f t="shared" si="51"/>
        <v>184.346</v>
      </c>
      <c r="S376">
        <f t="shared" si="52"/>
        <v>169.76</v>
      </c>
      <c r="T376">
        <f t="shared" si="53"/>
        <v>172.54</v>
      </c>
    </row>
    <row r="377" spans="1:20">
      <c r="A377">
        <v>32241</v>
      </c>
      <c r="B377">
        <v>40</v>
      </c>
      <c r="C377">
        <f t="shared" si="47"/>
        <v>1</v>
      </c>
      <c r="D377">
        <v>1</v>
      </c>
      <c r="E377">
        <v>1</v>
      </c>
      <c r="F377" s="4">
        <v>35.091000000000001</v>
      </c>
      <c r="G377">
        <v>194</v>
      </c>
      <c r="H377" s="5">
        <v>4.3</v>
      </c>
      <c r="I377" s="6">
        <v>185.5</v>
      </c>
      <c r="J377" s="6">
        <v>104.3</v>
      </c>
      <c r="K377">
        <v>180</v>
      </c>
      <c r="L377">
        <v>4</v>
      </c>
      <c r="M377" s="5">
        <f t="shared" si="54"/>
        <v>179</v>
      </c>
      <c r="N377" s="5">
        <f t="shared" si="55"/>
        <v>180</v>
      </c>
      <c r="O377" s="5">
        <f t="shared" si="48"/>
        <v>187.18</v>
      </c>
      <c r="P377">
        <f t="shared" si="49"/>
        <v>185.4</v>
      </c>
      <c r="Q377">
        <f t="shared" si="50"/>
        <v>179.4</v>
      </c>
      <c r="R377" s="5">
        <f t="shared" si="51"/>
        <v>185.52</v>
      </c>
      <c r="S377">
        <f t="shared" si="52"/>
        <v>171.2</v>
      </c>
      <c r="T377">
        <f t="shared" si="53"/>
        <v>173.8</v>
      </c>
    </row>
    <row r="378" spans="1:20">
      <c r="A378">
        <v>32252</v>
      </c>
      <c r="B378">
        <v>39</v>
      </c>
      <c r="C378">
        <f t="shared" si="47"/>
        <v>1</v>
      </c>
      <c r="D378">
        <v>2</v>
      </c>
      <c r="E378">
        <v>4</v>
      </c>
      <c r="F378" s="4">
        <v>43.838000000000001</v>
      </c>
      <c r="G378">
        <v>180</v>
      </c>
      <c r="H378" s="5">
        <v>2.9</v>
      </c>
      <c r="I378" s="6">
        <v>162</v>
      </c>
      <c r="J378" s="6">
        <v>56.8</v>
      </c>
      <c r="K378">
        <v>181</v>
      </c>
      <c r="L378">
        <v>3</v>
      </c>
      <c r="M378" s="5">
        <f t="shared" si="54"/>
        <v>179.7</v>
      </c>
      <c r="N378" s="5">
        <f t="shared" si="55"/>
        <v>180.7</v>
      </c>
      <c r="O378" s="5">
        <f t="shared" si="48"/>
        <v>187.97</v>
      </c>
      <c r="P378">
        <f t="shared" si="49"/>
        <v>186.04</v>
      </c>
      <c r="Q378">
        <f t="shared" si="50"/>
        <v>180.04</v>
      </c>
      <c r="R378" s="5">
        <f t="shared" si="51"/>
        <v>186.107</v>
      </c>
      <c r="S378">
        <f t="shared" si="52"/>
        <v>171.92000000000002</v>
      </c>
      <c r="T378">
        <f t="shared" si="53"/>
        <v>174.43</v>
      </c>
    </row>
    <row r="379" spans="1:20">
      <c r="A379">
        <v>32261</v>
      </c>
      <c r="B379">
        <v>54</v>
      </c>
      <c r="C379">
        <f t="shared" si="47"/>
        <v>2</v>
      </c>
      <c r="D379">
        <v>1</v>
      </c>
      <c r="E379">
        <v>4</v>
      </c>
      <c r="F379" s="4">
        <v>37.100999999999999</v>
      </c>
      <c r="G379">
        <v>178</v>
      </c>
      <c r="H379" s="5">
        <v>3.4</v>
      </c>
      <c r="I379" s="6">
        <v>180.7</v>
      </c>
      <c r="J379" s="6">
        <v>75.2</v>
      </c>
      <c r="K379">
        <v>166</v>
      </c>
      <c r="L379">
        <v>5</v>
      </c>
      <c r="M379" s="5">
        <f t="shared" si="54"/>
        <v>169.2</v>
      </c>
      <c r="N379" s="5">
        <f t="shared" si="55"/>
        <v>170.2</v>
      </c>
      <c r="O379" s="5">
        <f t="shared" si="48"/>
        <v>176.12</v>
      </c>
      <c r="P379">
        <f t="shared" si="49"/>
        <v>176.44</v>
      </c>
      <c r="Q379">
        <f t="shared" si="50"/>
        <v>170.44</v>
      </c>
      <c r="R379" s="5">
        <f t="shared" si="51"/>
        <v>177.30199999999999</v>
      </c>
      <c r="S379">
        <f t="shared" si="52"/>
        <v>161.12</v>
      </c>
      <c r="T379">
        <f t="shared" si="53"/>
        <v>164.98</v>
      </c>
    </row>
    <row r="380" spans="1:20">
      <c r="A380">
        <v>32272</v>
      </c>
      <c r="B380">
        <v>53</v>
      </c>
      <c r="C380">
        <f t="shared" si="47"/>
        <v>2</v>
      </c>
      <c r="D380">
        <v>2</v>
      </c>
      <c r="E380">
        <v>1</v>
      </c>
      <c r="F380" s="4">
        <v>25.131</v>
      </c>
      <c r="G380">
        <v>186</v>
      </c>
      <c r="H380" s="5">
        <v>2.7</v>
      </c>
      <c r="I380" s="6">
        <v>163.1</v>
      </c>
      <c r="J380" s="6">
        <v>76.400000000000006</v>
      </c>
      <c r="K380">
        <v>167</v>
      </c>
      <c r="L380">
        <v>5</v>
      </c>
      <c r="M380" s="5">
        <f t="shared" si="54"/>
        <v>169.9</v>
      </c>
      <c r="N380" s="5">
        <f t="shared" si="55"/>
        <v>170.9</v>
      </c>
      <c r="O380" s="5">
        <f t="shared" si="48"/>
        <v>176.91</v>
      </c>
      <c r="P380">
        <f t="shared" si="49"/>
        <v>177.07999999999998</v>
      </c>
      <c r="Q380">
        <f t="shared" si="50"/>
        <v>171.07999999999998</v>
      </c>
      <c r="R380" s="5">
        <f t="shared" si="51"/>
        <v>177.88900000000001</v>
      </c>
      <c r="S380">
        <f t="shared" si="52"/>
        <v>161.84</v>
      </c>
      <c r="T380">
        <f t="shared" si="53"/>
        <v>165.61</v>
      </c>
    </row>
    <row r="381" spans="1:20">
      <c r="A381">
        <v>32281</v>
      </c>
      <c r="B381">
        <v>27</v>
      </c>
      <c r="C381">
        <f t="shared" si="47"/>
        <v>1</v>
      </c>
      <c r="D381">
        <v>1</v>
      </c>
      <c r="E381">
        <v>4</v>
      </c>
      <c r="F381" s="4">
        <v>52.73</v>
      </c>
      <c r="G381">
        <v>199</v>
      </c>
      <c r="H381" s="5">
        <v>4.2</v>
      </c>
      <c r="I381" s="6">
        <v>171.1</v>
      </c>
      <c r="J381" s="6">
        <v>69.599999999999994</v>
      </c>
      <c r="K381">
        <v>193</v>
      </c>
      <c r="L381">
        <v>2</v>
      </c>
      <c r="M381" s="5">
        <f t="shared" si="54"/>
        <v>188.1</v>
      </c>
      <c r="N381" s="5">
        <f t="shared" si="55"/>
        <v>189.1</v>
      </c>
      <c r="O381" s="5">
        <f t="shared" si="48"/>
        <v>197.45</v>
      </c>
      <c r="P381">
        <f t="shared" si="49"/>
        <v>193.72</v>
      </c>
      <c r="Q381">
        <f t="shared" si="50"/>
        <v>187.72</v>
      </c>
      <c r="R381" s="5">
        <f t="shared" si="51"/>
        <v>193.15100000000001</v>
      </c>
      <c r="S381">
        <f t="shared" si="52"/>
        <v>180.56</v>
      </c>
      <c r="T381">
        <f t="shared" si="53"/>
        <v>181.99</v>
      </c>
    </row>
    <row r="382" spans="1:20">
      <c r="A382">
        <v>32291</v>
      </c>
      <c r="B382">
        <v>36</v>
      </c>
      <c r="C382">
        <f t="shared" si="47"/>
        <v>1</v>
      </c>
      <c r="D382">
        <v>1</v>
      </c>
      <c r="E382">
        <v>3</v>
      </c>
      <c r="F382" s="4">
        <v>62.222000000000001</v>
      </c>
      <c r="G382">
        <v>175</v>
      </c>
      <c r="H382" s="5"/>
      <c r="I382" s="6"/>
      <c r="J382" s="6"/>
      <c r="K382">
        <v>184</v>
      </c>
      <c r="L382">
        <v>3</v>
      </c>
      <c r="M382" s="5">
        <f t="shared" si="54"/>
        <v>181.8</v>
      </c>
      <c r="N382" s="5">
        <f t="shared" si="55"/>
        <v>182.8</v>
      </c>
      <c r="O382" s="5">
        <f t="shared" si="48"/>
        <v>190.34</v>
      </c>
      <c r="P382">
        <f t="shared" si="49"/>
        <v>187.96</v>
      </c>
      <c r="Q382">
        <f t="shared" si="50"/>
        <v>181.96</v>
      </c>
      <c r="R382" s="5">
        <f t="shared" si="51"/>
        <v>187.86799999999999</v>
      </c>
      <c r="S382">
        <f t="shared" si="52"/>
        <v>174.08</v>
      </c>
      <c r="T382">
        <f t="shared" si="53"/>
        <v>176.32</v>
      </c>
    </row>
    <row r="383" spans="1:20">
      <c r="A383">
        <v>32301</v>
      </c>
      <c r="B383">
        <v>36</v>
      </c>
      <c r="C383">
        <f t="shared" si="47"/>
        <v>1</v>
      </c>
      <c r="D383">
        <v>1</v>
      </c>
      <c r="E383">
        <v>4</v>
      </c>
      <c r="F383" s="4">
        <v>52.631999999999998</v>
      </c>
      <c r="G383">
        <v>188</v>
      </c>
      <c r="H383" s="5"/>
      <c r="I383" s="6"/>
      <c r="J383" s="6"/>
      <c r="K383">
        <v>184</v>
      </c>
      <c r="L383">
        <v>3</v>
      </c>
      <c r="M383" s="5">
        <f t="shared" si="54"/>
        <v>181.8</v>
      </c>
      <c r="N383" s="5">
        <f t="shared" si="55"/>
        <v>182.8</v>
      </c>
      <c r="O383" s="5">
        <f t="shared" si="48"/>
        <v>190.34</v>
      </c>
      <c r="P383">
        <f t="shared" si="49"/>
        <v>187.96</v>
      </c>
      <c r="Q383">
        <f t="shared" si="50"/>
        <v>181.96</v>
      </c>
      <c r="R383" s="5">
        <f t="shared" si="51"/>
        <v>187.86799999999999</v>
      </c>
      <c r="S383">
        <f t="shared" si="52"/>
        <v>174.08</v>
      </c>
      <c r="T383">
        <f t="shared" si="53"/>
        <v>176.32</v>
      </c>
    </row>
    <row r="384" spans="1:20">
      <c r="A384">
        <v>32311</v>
      </c>
      <c r="B384">
        <v>33</v>
      </c>
      <c r="C384">
        <f t="shared" si="47"/>
        <v>1</v>
      </c>
      <c r="D384">
        <v>1</v>
      </c>
      <c r="E384">
        <v>3</v>
      </c>
      <c r="F384" s="4">
        <v>49.39</v>
      </c>
      <c r="G384">
        <v>182</v>
      </c>
      <c r="H384" s="5">
        <v>5</v>
      </c>
      <c r="I384" s="6">
        <v>181</v>
      </c>
      <c r="J384" s="6">
        <v>65.599999999999994</v>
      </c>
      <c r="K384">
        <v>187</v>
      </c>
      <c r="L384">
        <v>3</v>
      </c>
      <c r="M384" s="5">
        <f t="shared" si="54"/>
        <v>183.9</v>
      </c>
      <c r="N384" s="5">
        <f t="shared" si="55"/>
        <v>184.9</v>
      </c>
      <c r="O384" s="5">
        <f t="shared" si="48"/>
        <v>192.71</v>
      </c>
      <c r="P384">
        <f t="shared" si="49"/>
        <v>189.88</v>
      </c>
      <c r="Q384">
        <f t="shared" si="50"/>
        <v>183.88</v>
      </c>
      <c r="R384" s="5">
        <f t="shared" si="51"/>
        <v>189.62899999999999</v>
      </c>
      <c r="S384">
        <f t="shared" si="52"/>
        <v>176.24</v>
      </c>
      <c r="T384">
        <f t="shared" si="53"/>
        <v>178.21</v>
      </c>
    </row>
    <row r="385" spans="1:20">
      <c r="A385">
        <v>32322</v>
      </c>
      <c r="B385">
        <v>23</v>
      </c>
      <c r="C385">
        <f t="shared" si="47"/>
        <v>1</v>
      </c>
      <c r="D385">
        <v>2</v>
      </c>
      <c r="E385">
        <v>4</v>
      </c>
      <c r="F385" s="4">
        <v>48.841000000000001</v>
      </c>
      <c r="G385">
        <v>195</v>
      </c>
      <c r="H385" s="5">
        <v>3.1</v>
      </c>
      <c r="I385" s="6">
        <v>163.1</v>
      </c>
      <c r="J385" s="6">
        <v>64.7</v>
      </c>
      <c r="K385">
        <v>197</v>
      </c>
      <c r="L385">
        <v>2</v>
      </c>
      <c r="M385" s="5">
        <f t="shared" si="54"/>
        <v>190.9</v>
      </c>
      <c r="N385" s="5">
        <f t="shared" si="55"/>
        <v>191.9</v>
      </c>
      <c r="O385" s="5">
        <f t="shared" si="48"/>
        <v>200.61</v>
      </c>
      <c r="P385">
        <f t="shared" si="49"/>
        <v>196.28</v>
      </c>
      <c r="Q385">
        <f t="shared" si="50"/>
        <v>190.28</v>
      </c>
      <c r="R385" s="5">
        <f t="shared" si="51"/>
        <v>195.499</v>
      </c>
      <c r="S385">
        <f t="shared" si="52"/>
        <v>183.44</v>
      </c>
      <c r="T385">
        <f t="shared" si="53"/>
        <v>184.51</v>
      </c>
    </row>
    <row r="386" spans="1:20">
      <c r="A386">
        <v>32331</v>
      </c>
      <c r="B386">
        <v>25</v>
      </c>
      <c r="C386">
        <f t="shared" si="47"/>
        <v>1</v>
      </c>
      <c r="D386">
        <v>1</v>
      </c>
      <c r="E386">
        <v>4</v>
      </c>
      <c r="F386" s="4">
        <v>50.786000000000001</v>
      </c>
      <c r="G386">
        <v>200</v>
      </c>
      <c r="H386" s="5">
        <v>4.9000000000000004</v>
      </c>
      <c r="I386" s="6">
        <v>176.5</v>
      </c>
      <c r="J386" s="6">
        <v>82.7</v>
      </c>
      <c r="K386">
        <v>195</v>
      </c>
      <c r="L386">
        <v>2</v>
      </c>
      <c r="M386" s="5">
        <f t="shared" si="54"/>
        <v>189.5</v>
      </c>
      <c r="N386" s="5">
        <f t="shared" si="55"/>
        <v>190.5</v>
      </c>
      <c r="O386" s="5">
        <f t="shared" si="48"/>
        <v>199.03</v>
      </c>
      <c r="P386">
        <f t="shared" si="49"/>
        <v>195</v>
      </c>
      <c r="Q386">
        <f t="shared" si="50"/>
        <v>189</v>
      </c>
      <c r="R386" s="5">
        <f t="shared" si="51"/>
        <v>194.32499999999999</v>
      </c>
      <c r="S386">
        <f t="shared" si="52"/>
        <v>182</v>
      </c>
      <c r="T386">
        <f t="shared" si="53"/>
        <v>183.25</v>
      </c>
    </row>
    <row r="387" spans="1:20">
      <c r="A387">
        <v>32341</v>
      </c>
      <c r="B387">
        <v>41</v>
      </c>
      <c r="C387">
        <f t="shared" si="47"/>
        <v>2</v>
      </c>
      <c r="D387">
        <v>1</v>
      </c>
      <c r="E387">
        <v>4</v>
      </c>
      <c r="F387" s="4">
        <v>53.957000000000001</v>
      </c>
      <c r="G387">
        <v>172</v>
      </c>
      <c r="H387" s="5">
        <v>5.9</v>
      </c>
      <c r="I387" s="6">
        <v>188.2</v>
      </c>
      <c r="J387" s="6">
        <v>83.4</v>
      </c>
      <c r="K387">
        <v>179</v>
      </c>
      <c r="L387">
        <v>4</v>
      </c>
      <c r="M387" s="5">
        <f t="shared" si="54"/>
        <v>178.3</v>
      </c>
      <c r="N387" s="5">
        <f t="shared" si="55"/>
        <v>179.3</v>
      </c>
      <c r="O387" s="5">
        <f t="shared" si="48"/>
        <v>186.39</v>
      </c>
      <c r="P387">
        <f t="shared" si="49"/>
        <v>184.76</v>
      </c>
      <c r="Q387">
        <f t="shared" si="50"/>
        <v>178.76</v>
      </c>
      <c r="R387" s="5">
        <f t="shared" si="51"/>
        <v>184.93299999999999</v>
      </c>
      <c r="S387">
        <f t="shared" si="52"/>
        <v>170.48</v>
      </c>
      <c r="T387">
        <f t="shared" si="53"/>
        <v>173.17</v>
      </c>
    </row>
    <row r="388" spans="1:20">
      <c r="A388">
        <v>32351</v>
      </c>
      <c r="B388">
        <v>43</v>
      </c>
      <c r="C388">
        <f t="shared" si="47"/>
        <v>2</v>
      </c>
      <c r="D388">
        <v>1</v>
      </c>
      <c r="E388">
        <v>4</v>
      </c>
      <c r="F388" s="4">
        <v>48.26</v>
      </c>
      <c r="G388">
        <v>180</v>
      </c>
      <c r="H388" s="5">
        <v>5.0999999999999996</v>
      </c>
      <c r="I388" s="6">
        <v>187.5</v>
      </c>
      <c r="J388" s="6">
        <v>86.2</v>
      </c>
      <c r="K388">
        <v>177</v>
      </c>
      <c r="L388">
        <v>4</v>
      </c>
      <c r="M388" s="5">
        <f t="shared" si="54"/>
        <v>176.9</v>
      </c>
      <c r="N388" s="5">
        <f t="shared" si="55"/>
        <v>177.9</v>
      </c>
      <c r="O388" s="5">
        <f t="shared" si="48"/>
        <v>184.81</v>
      </c>
      <c r="P388">
        <f t="shared" si="49"/>
        <v>183.48</v>
      </c>
      <c r="Q388">
        <f t="shared" si="50"/>
        <v>177.48</v>
      </c>
      <c r="R388" s="5">
        <f t="shared" si="51"/>
        <v>183.75900000000001</v>
      </c>
      <c r="S388">
        <f t="shared" si="52"/>
        <v>169.04</v>
      </c>
      <c r="T388">
        <f t="shared" si="53"/>
        <v>171.91</v>
      </c>
    </row>
    <row r="389" spans="1:20">
      <c r="A389">
        <v>32381</v>
      </c>
      <c r="B389">
        <v>43</v>
      </c>
      <c r="C389">
        <f t="shared" si="47"/>
        <v>2</v>
      </c>
      <c r="D389">
        <v>1</v>
      </c>
      <c r="E389">
        <v>3</v>
      </c>
      <c r="F389" s="4">
        <v>33.048000000000002</v>
      </c>
      <c r="G389">
        <v>158</v>
      </c>
      <c r="H389" s="5">
        <v>5</v>
      </c>
      <c r="I389" s="6">
        <v>185</v>
      </c>
      <c r="J389" s="6">
        <v>105</v>
      </c>
      <c r="K389">
        <v>177</v>
      </c>
      <c r="L389">
        <v>4</v>
      </c>
      <c r="M389" s="5">
        <f t="shared" si="54"/>
        <v>176.9</v>
      </c>
      <c r="N389" s="5">
        <f t="shared" si="55"/>
        <v>177.9</v>
      </c>
      <c r="O389" s="5">
        <f t="shared" si="48"/>
        <v>184.81</v>
      </c>
      <c r="P389">
        <f t="shared" si="49"/>
        <v>183.48</v>
      </c>
      <c r="Q389">
        <f t="shared" si="50"/>
        <v>177.48</v>
      </c>
      <c r="R389" s="5">
        <f t="shared" si="51"/>
        <v>183.75900000000001</v>
      </c>
      <c r="S389">
        <f t="shared" si="52"/>
        <v>169.04</v>
      </c>
      <c r="T389">
        <f t="shared" si="53"/>
        <v>171.91</v>
      </c>
    </row>
    <row r="390" spans="1:20">
      <c r="A390">
        <v>32391</v>
      </c>
      <c r="B390">
        <v>35</v>
      </c>
      <c r="C390">
        <f t="shared" si="47"/>
        <v>1</v>
      </c>
      <c r="D390">
        <v>1</v>
      </c>
      <c r="E390">
        <v>2</v>
      </c>
      <c r="F390" s="4">
        <v>45.024000000000001</v>
      </c>
      <c r="G390">
        <v>190</v>
      </c>
      <c r="H390" s="5">
        <v>4</v>
      </c>
      <c r="I390" s="6">
        <v>179.1</v>
      </c>
      <c r="J390" s="6">
        <v>84.4</v>
      </c>
      <c r="K390">
        <v>185</v>
      </c>
      <c r="L390">
        <v>3</v>
      </c>
      <c r="M390" s="5">
        <f t="shared" si="54"/>
        <v>182.5</v>
      </c>
      <c r="N390" s="5">
        <f t="shared" si="55"/>
        <v>183.5</v>
      </c>
      <c r="O390" s="5">
        <f t="shared" si="48"/>
        <v>191.13</v>
      </c>
      <c r="P390">
        <f t="shared" si="49"/>
        <v>188.6</v>
      </c>
      <c r="Q390">
        <f t="shared" si="50"/>
        <v>182.6</v>
      </c>
      <c r="R390" s="5">
        <f t="shared" si="51"/>
        <v>188.45500000000001</v>
      </c>
      <c r="S390">
        <f t="shared" si="52"/>
        <v>174.8</v>
      </c>
      <c r="T390">
        <f t="shared" si="53"/>
        <v>176.95</v>
      </c>
    </row>
    <row r="391" spans="1:20">
      <c r="A391">
        <v>32402</v>
      </c>
      <c r="B391">
        <v>44</v>
      </c>
      <c r="C391">
        <f t="shared" si="47"/>
        <v>2</v>
      </c>
      <c r="D391">
        <v>2</v>
      </c>
      <c r="E391">
        <v>2</v>
      </c>
      <c r="F391" s="4">
        <v>22.951000000000001</v>
      </c>
      <c r="G391">
        <v>182</v>
      </c>
      <c r="H391" s="5">
        <v>3.2</v>
      </c>
      <c r="I391" s="6">
        <v>164.3</v>
      </c>
      <c r="J391" s="6">
        <v>79.3</v>
      </c>
      <c r="K391">
        <v>176</v>
      </c>
      <c r="L391">
        <v>4</v>
      </c>
      <c r="M391" s="5">
        <f t="shared" si="54"/>
        <v>176.2</v>
      </c>
      <c r="N391" s="5">
        <f t="shared" si="55"/>
        <v>177.2</v>
      </c>
      <c r="O391" s="5">
        <f t="shared" si="48"/>
        <v>184.01999999999998</v>
      </c>
      <c r="P391">
        <f t="shared" si="49"/>
        <v>182.84</v>
      </c>
      <c r="Q391">
        <f t="shared" si="50"/>
        <v>176.84</v>
      </c>
      <c r="R391" s="5">
        <f t="shared" si="51"/>
        <v>183.172</v>
      </c>
      <c r="S391">
        <f t="shared" si="52"/>
        <v>168.32</v>
      </c>
      <c r="T391">
        <f t="shared" si="53"/>
        <v>171.28</v>
      </c>
    </row>
    <row r="392" spans="1:20">
      <c r="A392">
        <v>32411</v>
      </c>
      <c r="B392">
        <v>44</v>
      </c>
      <c r="C392">
        <f t="shared" si="47"/>
        <v>2</v>
      </c>
      <c r="D392">
        <v>1</v>
      </c>
      <c r="E392">
        <v>3</v>
      </c>
      <c r="F392" s="4">
        <v>49.027000000000001</v>
      </c>
      <c r="G392">
        <v>186</v>
      </c>
      <c r="H392" s="5">
        <v>5.4</v>
      </c>
      <c r="I392" s="6">
        <v>184.8</v>
      </c>
      <c r="J392" s="6">
        <v>82.2</v>
      </c>
      <c r="K392">
        <v>176</v>
      </c>
      <c r="L392">
        <v>4</v>
      </c>
      <c r="M392" s="5">
        <f t="shared" si="54"/>
        <v>176.2</v>
      </c>
      <c r="N392" s="5">
        <f t="shared" si="55"/>
        <v>177.2</v>
      </c>
      <c r="O392" s="5">
        <f t="shared" si="48"/>
        <v>184.01999999999998</v>
      </c>
      <c r="P392">
        <f t="shared" si="49"/>
        <v>182.84</v>
      </c>
      <c r="Q392">
        <f t="shared" si="50"/>
        <v>176.84</v>
      </c>
      <c r="R392" s="5">
        <f t="shared" si="51"/>
        <v>183.172</v>
      </c>
      <c r="S392">
        <f t="shared" si="52"/>
        <v>168.32</v>
      </c>
      <c r="T392">
        <f t="shared" si="53"/>
        <v>171.28</v>
      </c>
    </row>
    <row r="393" spans="1:20">
      <c r="A393">
        <v>32441</v>
      </c>
      <c r="B393">
        <v>34</v>
      </c>
      <c r="C393">
        <f t="shared" si="47"/>
        <v>1</v>
      </c>
      <c r="D393">
        <v>1</v>
      </c>
      <c r="E393">
        <v>4</v>
      </c>
      <c r="F393" s="4">
        <v>52.399000000000001</v>
      </c>
      <c r="G393">
        <v>188</v>
      </c>
      <c r="H393" s="5">
        <v>4.7</v>
      </c>
      <c r="I393" s="6">
        <v>177.2</v>
      </c>
      <c r="J393" s="6">
        <v>79.2</v>
      </c>
      <c r="K393">
        <v>186</v>
      </c>
      <c r="L393">
        <v>3</v>
      </c>
      <c r="M393" s="5">
        <f t="shared" si="54"/>
        <v>183.2</v>
      </c>
      <c r="N393" s="5">
        <f t="shared" si="55"/>
        <v>184.2</v>
      </c>
      <c r="O393" s="5">
        <f t="shared" si="48"/>
        <v>191.92000000000002</v>
      </c>
      <c r="P393">
        <f t="shared" si="49"/>
        <v>189.24</v>
      </c>
      <c r="Q393">
        <f t="shared" si="50"/>
        <v>183.24</v>
      </c>
      <c r="R393" s="5">
        <f t="shared" si="51"/>
        <v>189.042</v>
      </c>
      <c r="S393">
        <f t="shared" si="52"/>
        <v>175.52</v>
      </c>
      <c r="T393">
        <f t="shared" si="53"/>
        <v>177.57999999999998</v>
      </c>
    </row>
    <row r="394" spans="1:20">
      <c r="A394">
        <v>32451</v>
      </c>
      <c r="B394">
        <v>42</v>
      </c>
      <c r="C394">
        <f t="shared" si="47"/>
        <v>2</v>
      </c>
      <c r="D394">
        <v>1</v>
      </c>
      <c r="E394">
        <v>4</v>
      </c>
      <c r="F394" s="4">
        <v>49.405999999999999</v>
      </c>
      <c r="G394">
        <v>183</v>
      </c>
      <c r="H394" s="5">
        <v>5.0999999999999996</v>
      </c>
      <c r="I394" s="6">
        <v>179.9</v>
      </c>
      <c r="J394" s="6">
        <v>67.400000000000006</v>
      </c>
      <c r="K394">
        <v>178</v>
      </c>
      <c r="L394">
        <v>4</v>
      </c>
      <c r="M394" s="5">
        <f t="shared" si="54"/>
        <v>177.6</v>
      </c>
      <c r="N394" s="5">
        <f t="shared" si="55"/>
        <v>178.6</v>
      </c>
      <c r="O394" s="5">
        <f t="shared" si="48"/>
        <v>185.6</v>
      </c>
      <c r="P394">
        <f t="shared" si="49"/>
        <v>184.12</v>
      </c>
      <c r="Q394">
        <f t="shared" si="50"/>
        <v>178.12</v>
      </c>
      <c r="R394" s="5">
        <f t="shared" si="51"/>
        <v>184.346</v>
      </c>
      <c r="S394">
        <f t="shared" si="52"/>
        <v>169.76</v>
      </c>
      <c r="T394">
        <f t="shared" si="53"/>
        <v>172.54</v>
      </c>
    </row>
    <row r="395" spans="1:20">
      <c r="A395">
        <v>32491</v>
      </c>
      <c r="B395">
        <v>40</v>
      </c>
      <c r="C395">
        <f t="shared" si="47"/>
        <v>1</v>
      </c>
      <c r="D395">
        <v>1</v>
      </c>
      <c r="E395">
        <v>3</v>
      </c>
      <c r="F395" s="4">
        <v>48.795999999999999</v>
      </c>
      <c r="G395">
        <v>178</v>
      </c>
      <c r="H395" s="5">
        <v>4.7</v>
      </c>
      <c r="I395" s="6">
        <v>180.4</v>
      </c>
      <c r="J395" s="6">
        <v>91.4</v>
      </c>
      <c r="K395">
        <v>180</v>
      </c>
      <c r="L395">
        <v>4</v>
      </c>
      <c r="M395" s="5">
        <f t="shared" si="54"/>
        <v>179</v>
      </c>
      <c r="N395" s="5">
        <f t="shared" si="55"/>
        <v>180</v>
      </c>
      <c r="O395" s="5">
        <f t="shared" si="48"/>
        <v>187.18</v>
      </c>
      <c r="P395">
        <f t="shared" si="49"/>
        <v>185.4</v>
      </c>
      <c r="Q395">
        <f t="shared" si="50"/>
        <v>179.4</v>
      </c>
      <c r="R395" s="5">
        <f t="shared" si="51"/>
        <v>185.52</v>
      </c>
      <c r="S395">
        <f t="shared" si="52"/>
        <v>171.2</v>
      </c>
      <c r="T395">
        <f t="shared" si="53"/>
        <v>173.8</v>
      </c>
    </row>
    <row r="396" spans="1:20">
      <c r="A396">
        <v>32501</v>
      </c>
      <c r="B396">
        <v>42</v>
      </c>
      <c r="C396">
        <f t="shared" si="47"/>
        <v>2</v>
      </c>
      <c r="D396">
        <v>1</v>
      </c>
      <c r="E396">
        <v>2</v>
      </c>
      <c r="F396" s="4">
        <v>33.003</v>
      </c>
      <c r="G396">
        <v>192</v>
      </c>
      <c r="H396" s="5">
        <v>3.8</v>
      </c>
      <c r="I396" s="6">
        <v>179.3</v>
      </c>
      <c r="J396" s="6">
        <v>100.9</v>
      </c>
      <c r="K396">
        <v>178</v>
      </c>
      <c r="L396">
        <v>4</v>
      </c>
      <c r="M396" s="5">
        <f t="shared" si="54"/>
        <v>177.6</v>
      </c>
      <c r="N396" s="5">
        <f t="shared" si="55"/>
        <v>178.6</v>
      </c>
      <c r="O396" s="5">
        <f t="shared" si="48"/>
        <v>185.6</v>
      </c>
      <c r="P396">
        <f t="shared" si="49"/>
        <v>184.12</v>
      </c>
      <c r="Q396">
        <f t="shared" si="50"/>
        <v>178.12</v>
      </c>
      <c r="R396" s="5">
        <f t="shared" si="51"/>
        <v>184.346</v>
      </c>
      <c r="S396">
        <f t="shared" si="52"/>
        <v>169.76</v>
      </c>
      <c r="T396">
        <f t="shared" si="53"/>
        <v>172.54</v>
      </c>
    </row>
    <row r="397" spans="1:20">
      <c r="A397">
        <v>32511</v>
      </c>
      <c r="B397">
        <v>42</v>
      </c>
      <c r="C397">
        <f t="shared" si="47"/>
        <v>2</v>
      </c>
      <c r="D397">
        <v>1</v>
      </c>
      <c r="E397">
        <v>2</v>
      </c>
      <c r="F397" s="4">
        <v>34.978000000000002</v>
      </c>
      <c r="G397">
        <v>188</v>
      </c>
      <c r="H397" s="5">
        <v>3.5</v>
      </c>
      <c r="I397" s="6">
        <v>171.2</v>
      </c>
      <c r="J397" s="6">
        <v>93.2</v>
      </c>
      <c r="K397">
        <v>178</v>
      </c>
      <c r="L397">
        <v>4</v>
      </c>
      <c r="M397" s="5">
        <f t="shared" si="54"/>
        <v>177.6</v>
      </c>
      <c r="N397" s="5">
        <f t="shared" si="55"/>
        <v>178.6</v>
      </c>
      <c r="O397" s="5">
        <f t="shared" si="48"/>
        <v>185.6</v>
      </c>
      <c r="P397">
        <f t="shared" si="49"/>
        <v>184.12</v>
      </c>
      <c r="Q397">
        <f t="shared" si="50"/>
        <v>178.12</v>
      </c>
      <c r="R397" s="5">
        <f t="shared" si="51"/>
        <v>184.346</v>
      </c>
      <c r="S397">
        <f t="shared" si="52"/>
        <v>169.76</v>
      </c>
      <c r="T397">
        <f t="shared" si="53"/>
        <v>172.54</v>
      </c>
    </row>
    <row r="398" spans="1:20">
      <c r="A398">
        <v>32521</v>
      </c>
      <c r="B398">
        <v>48</v>
      </c>
      <c r="C398">
        <f t="shared" si="47"/>
        <v>2</v>
      </c>
      <c r="D398">
        <v>1</v>
      </c>
      <c r="E398">
        <v>2</v>
      </c>
      <c r="F398" s="4">
        <v>32.94</v>
      </c>
      <c r="G398">
        <v>181</v>
      </c>
      <c r="H398" s="5">
        <v>3.9</v>
      </c>
      <c r="I398" s="6">
        <v>173.3</v>
      </c>
      <c r="J398" s="6">
        <v>76.2</v>
      </c>
      <c r="K398">
        <v>172</v>
      </c>
      <c r="L398">
        <v>4</v>
      </c>
      <c r="M398" s="5">
        <f t="shared" si="54"/>
        <v>173.4</v>
      </c>
      <c r="N398" s="5">
        <f t="shared" si="55"/>
        <v>174.4</v>
      </c>
      <c r="O398" s="5">
        <f t="shared" si="48"/>
        <v>180.86</v>
      </c>
      <c r="P398">
        <f t="shared" si="49"/>
        <v>180.28</v>
      </c>
      <c r="Q398">
        <f t="shared" si="50"/>
        <v>174.28</v>
      </c>
      <c r="R398" s="5">
        <f t="shared" si="51"/>
        <v>180.82400000000001</v>
      </c>
      <c r="S398">
        <f t="shared" si="52"/>
        <v>165.44</v>
      </c>
      <c r="T398">
        <f t="shared" si="53"/>
        <v>168.76</v>
      </c>
    </row>
    <row r="399" spans="1:20">
      <c r="A399">
        <v>32541</v>
      </c>
      <c r="B399">
        <v>37</v>
      </c>
      <c r="C399">
        <f t="shared" si="47"/>
        <v>1</v>
      </c>
      <c r="D399">
        <v>1</v>
      </c>
      <c r="E399">
        <v>3</v>
      </c>
      <c r="F399" s="4">
        <v>41.454000000000001</v>
      </c>
      <c r="G399">
        <v>200</v>
      </c>
      <c r="H399" s="5">
        <v>3</v>
      </c>
      <c r="I399" s="6">
        <v>174.2</v>
      </c>
      <c r="J399" s="6">
        <v>74.3</v>
      </c>
      <c r="K399">
        <v>183</v>
      </c>
      <c r="L399">
        <v>3</v>
      </c>
      <c r="M399" s="5">
        <f t="shared" si="54"/>
        <v>181.1</v>
      </c>
      <c r="N399" s="5">
        <f t="shared" si="55"/>
        <v>182.1</v>
      </c>
      <c r="O399" s="5">
        <f t="shared" si="48"/>
        <v>189.55</v>
      </c>
      <c r="P399">
        <f t="shared" si="49"/>
        <v>187.32</v>
      </c>
      <c r="Q399">
        <f t="shared" si="50"/>
        <v>181.32</v>
      </c>
      <c r="R399" s="5">
        <f t="shared" si="51"/>
        <v>187.28100000000001</v>
      </c>
      <c r="S399">
        <f t="shared" si="52"/>
        <v>173.36</v>
      </c>
      <c r="T399">
        <f t="shared" si="53"/>
        <v>175.69</v>
      </c>
    </row>
    <row r="400" spans="1:20">
      <c r="A400">
        <v>32551</v>
      </c>
      <c r="B400">
        <v>51</v>
      </c>
      <c r="C400">
        <f t="shared" si="47"/>
        <v>2</v>
      </c>
      <c r="D400">
        <v>1</v>
      </c>
      <c r="E400">
        <v>2</v>
      </c>
      <c r="F400" s="4">
        <v>35.128999999999998</v>
      </c>
      <c r="G400">
        <v>178</v>
      </c>
      <c r="H400" s="5">
        <v>3.7</v>
      </c>
      <c r="I400" s="6">
        <v>183.2</v>
      </c>
      <c r="J400" s="6">
        <v>85.4</v>
      </c>
      <c r="K400">
        <v>169</v>
      </c>
      <c r="L400">
        <v>5</v>
      </c>
      <c r="M400" s="5">
        <f t="shared" si="54"/>
        <v>171.3</v>
      </c>
      <c r="N400" s="5">
        <f t="shared" si="55"/>
        <v>172.3</v>
      </c>
      <c r="O400" s="5">
        <f t="shared" si="48"/>
        <v>178.49</v>
      </c>
      <c r="P400">
        <f t="shared" si="49"/>
        <v>178.36</v>
      </c>
      <c r="Q400">
        <f t="shared" si="50"/>
        <v>172.36</v>
      </c>
      <c r="R400" s="5">
        <f t="shared" si="51"/>
        <v>179.06299999999999</v>
      </c>
      <c r="S400">
        <f t="shared" si="52"/>
        <v>163.28</v>
      </c>
      <c r="T400">
        <f t="shared" si="53"/>
        <v>166.87</v>
      </c>
    </row>
    <row r="401" spans="1:20">
      <c r="A401">
        <v>32571</v>
      </c>
      <c r="B401">
        <v>56</v>
      </c>
      <c r="C401">
        <f t="shared" si="47"/>
        <v>2</v>
      </c>
      <c r="D401">
        <v>1</v>
      </c>
      <c r="E401">
        <v>3</v>
      </c>
      <c r="F401" s="4">
        <v>37.594999999999999</v>
      </c>
      <c r="G401">
        <v>184</v>
      </c>
      <c r="H401" s="5"/>
      <c r="I401" s="6"/>
      <c r="J401" s="6"/>
      <c r="K401">
        <v>164</v>
      </c>
      <c r="L401">
        <v>5</v>
      </c>
      <c r="M401" s="5">
        <f t="shared" si="54"/>
        <v>167.8</v>
      </c>
      <c r="N401" s="5">
        <f t="shared" si="55"/>
        <v>168.8</v>
      </c>
      <c r="O401" s="5">
        <f t="shared" si="48"/>
        <v>174.54</v>
      </c>
      <c r="P401">
        <f t="shared" si="49"/>
        <v>175.16</v>
      </c>
      <c r="Q401">
        <f t="shared" si="50"/>
        <v>169.16</v>
      </c>
      <c r="R401" s="5">
        <f t="shared" si="51"/>
        <v>176.12799999999999</v>
      </c>
      <c r="S401">
        <f t="shared" si="52"/>
        <v>159.68</v>
      </c>
      <c r="T401">
        <f t="shared" si="53"/>
        <v>163.72</v>
      </c>
    </row>
    <row r="402" spans="1:20">
      <c r="A402">
        <v>32582</v>
      </c>
      <c r="B402">
        <v>31</v>
      </c>
      <c r="C402">
        <f t="shared" si="47"/>
        <v>1</v>
      </c>
      <c r="D402">
        <v>2</v>
      </c>
      <c r="E402">
        <v>4</v>
      </c>
      <c r="F402" s="4">
        <v>43.981000000000002</v>
      </c>
      <c r="G402">
        <v>192</v>
      </c>
      <c r="H402" s="5">
        <v>3.4</v>
      </c>
      <c r="I402" s="6">
        <v>158.30000000000001</v>
      </c>
      <c r="J402" s="6">
        <v>43.2</v>
      </c>
      <c r="K402">
        <v>189</v>
      </c>
      <c r="L402">
        <v>3</v>
      </c>
      <c r="M402" s="5">
        <f t="shared" si="54"/>
        <v>185.3</v>
      </c>
      <c r="N402" s="5">
        <f t="shared" si="55"/>
        <v>186.3</v>
      </c>
      <c r="O402" s="5">
        <f t="shared" si="48"/>
        <v>194.29</v>
      </c>
      <c r="P402">
        <f t="shared" si="49"/>
        <v>191.16</v>
      </c>
      <c r="Q402">
        <f t="shared" si="50"/>
        <v>185.16</v>
      </c>
      <c r="R402" s="5">
        <f t="shared" si="51"/>
        <v>190.803</v>
      </c>
      <c r="S402">
        <f t="shared" si="52"/>
        <v>177.68</v>
      </c>
      <c r="T402">
        <f t="shared" si="53"/>
        <v>179.47</v>
      </c>
    </row>
    <row r="403" spans="1:20">
      <c r="A403">
        <v>32591</v>
      </c>
      <c r="B403">
        <v>54</v>
      </c>
      <c r="C403">
        <f t="shared" si="47"/>
        <v>2</v>
      </c>
      <c r="D403">
        <v>1</v>
      </c>
      <c r="E403">
        <v>3</v>
      </c>
      <c r="F403" s="4">
        <v>39.503</v>
      </c>
      <c r="G403">
        <v>178</v>
      </c>
      <c r="H403" s="5">
        <v>3.1</v>
      </c>
      <c r="I403" s="6">
        <v>177.3</v>
      </c>
      <c r="J403" s="6">
        <v>80.5</v>
      </c>
      <c r="K403">
        <v>166</v>
      </c>
      <c r="L403">
        <v>5</v>
      </c>
      <c r="M403" s="5">
        <f t="shared" si="54"/>
        <v>169.2</v>
      </c>
      <c r="N403" s="5">
        <f t="shared" si="55"/>
        <v>170.2</v>
      </c>
      <c r="O403" s="5">
        <f t="shared" si="48"/>
        <v>176.12</v>
      </c>
      <c r="P403">
        <f t="shared" si="49"/>
        <v>176.44</v>
      </c>
      <c r="Q403">
        <f t="shared" si="50"/>
        <v>170.44</v>
      </c>
      <c r="R403" s="5">
        <f t="shared" si="51"/>
        <v>177.30199999999999</v>
      </c>
      <c r="S403">
        <f t="shared" si="52"/>
        <v>161.12</v>
      </c>
      <c r="T403">
        <f t="shared" si="53"/>
        <v>164.98</v>
      </c>
    </row>
    <row r="404" spans="1:20">
      <c r="A404">
        <v>32601</v>
      </c>
      <c r="B404">
        <v>34</v>
      </c>
      <c r="C404">
        <f t="shared" si="47"/>
        <v>1</v>
      </c>
      <c r="D404">
        <v>1</v>
      </c>
      <c r="E404">
        <v>4</v>
      </c>
      <c r="F404" s="4">
        <v>46.475999999999999</v>
      </c>
      <c r="G404">
        <v>197</v>
      </c>
      <c r="H404" s="5">
        <v>5</v>
      </c>
      <c r="I404" s="6">
        <v>187.3</v>
      </c>
      <c r="J404" s="6">
        <v>90.8</v>
      </c>
      <c r="K404">
        <v>186</v>
      </c>
      <c r="L404">
        <v>3</v>
      </c>
      <c r="M404" s="5">
        <f t="shared" si="54"/>
        <v>183.2</v>
      </c>
      <c r="N404" s="5">
        <f t="shared" si="55"/>
        <v>184.2</v>
      </c>
      <c r="O404" s="5">
        <f t="shared" si="48"/>
        <v>191.92000000000002</v>
      </c>
      <c r="P404">
        <f t="shared" si="49"/>
        <v>189.24</v>
      </c>
      <c r="Q404">
        <f t="shared" si="50"/>
        <v>183.24</v>
      </c>
      <c r="R404" s="5">
        <f t="shared" si="51"/>
        <v>189.042</v>
      </c>
      <c r="S404">
        <f t="shared" si="52"/>
        <v>175.52</v>
      </c>
      <c r="T404">
        <f t="shared" si="53"/>
        <v>177.57999999999998</v>
      </c>
    </row>
    <row r="405" spans="1:20">
      <c r="A405">
        <v>32611</v>
      </c>
      <c r="B405">
        <v>56</v>
      </c>
      <c r="C405">
        <f t="shared" si="47"/>
        <v>2</v>
      </c>
      <c r="D405">
        <v>1</v>
      </c>
      <c r="E405">
        <v>2</v>
      </c>
      <c r="F405" s="4">
        <v>31.221</v>
      </c>
      <c r="G405">
        <v>187</v>
      </c>
      <c r="H405" s="5">
        <v>3.3</v>
      </c>
      <c r="I405" s="6">
        <v>168.2</v>
      </c>
      <c r="J405" s="6">
        <v>85.2</v>
      </c>
      <c r="K405">
        <v>164</v>
      </c>
      <c r="L405">
        <v>5</v>
      </c>
      <c r="M405" s="5">
        <f t="shared" si="54"/>
        <v>167.8</v>
      </c>
      <c r="N405" s="5">
        <f t="shared" si="55"/>
        <v>168.8</v>
      </c>
      <c r="O405" s="5">
        <f t="shared" si="48"/>
        <v>174.54</v>
      </c>
      <c r="P405">
        <f t="shared" si="49"/>
        <v>175.16</v>
      </c>
      <c r="Q405">
        <f t="shared" si="50"/>
        <v>169.16</v>
      </c>
      <c r="R405" s="5">
        <f t="shared" si="51"/>
        <v>176.12799999999999</v>
      </c>
      <c r="S405">
        <f t="shared" si="52"/>
        <v>159.68</v>
      </c>
      <c r="T405">
        <f t="shared" si="53"/>
        <v>163.72</v>
      </c>
    </row>
    <row r="406" spans="1:20">
      <c r="A406">
        <v>32622</v>
      </c>
      <c r="B406">
        <v>23</v>
      </c>
      <c r="C406">
        <f t="shared" si="47"/>
        <v>1</v>
      </c>
      <c r="D406">
        <v>2</v>
      </c>
      <c r="E406">
        <v>3</v>
      </c>
      <c r="F406" s="4">
        <v>39.375</v>
      </c>
      <c r="G406">
        <v>200</v>
      </c>
      <c r="H406" s="5">
        <v>4.2</v>
      </c>
      <c r="I406" s="6">
        <v>169</v>
      </c>
      <c r="J406" s="6">
        <v>64</v>
      </c>
      <c r="K406">
        <v>197</v>
      </c>
      <c r="L406">
        <v>2</v>
      </c>
      <c r="M406" s="5">
        <f t="shared" si="54"/>
        <v>190.9</v>
      </c>
      <c r="N406" s="5">
        <f t="shared" si="55"/>
        <v>191.9</v>
      </c>
      <c r="O406" s="5">
        <f t="shared" si="48"/>
        <v>200.61</v>
      </c>
      <c r="P406">
        <f t="shared" si="49"/>
        <v>196.28</v>
      </c>
      <c r="Q406">
        <f t="shared" si="50"/>
        <v>190.28</v>
      </c>
      <c r="R406" s="5">
        <f t="shared" si="51"/>
        <v>195.499</v>
      </c>
      <c r="S406">
        <f t="shared" si="52"/>
        <v>183.44</v>
      </c>
      <c r="T406">
        <f t="shared" si="53"/>
        <v>184.51</v>
      </c>
    </row>
    <row r="407" spans="1:20">
      <c r="A407">
        <v>32632</v>
      </c>
      <c r="B407">
        <v>37</v>
      </c>
      <c r="C407">
        <f t="shared" ref="C407:C470" si="56">IF(B407&gt;40,2,1)</f>
        <v>1</v>
      </c>
      <c r="D407">
        <v>2</v>
      </c>
      <c r="E407">
        <v>4</v>
      </c>
      <c r="F407" s="4">
        <v>29.253</v>
      </c>
      <c r="G407">
        <v>189</v>
      </c>
      <c r="H407" s="5">
        <v>3.4</v>
      </c>
      <c r="I407" s="6">
        <v>165.1</v>
      </c>
      <c r="J407" s="6">
        <v>77.599999999999994</v>
      </c>
      <c r="K407">
        <v>183</v>
      </c>
      <c r="L407">
        <v>3</v>
      </c>
      <c r="M407" s="5">
        <f t="shared" si="54"/>
        <v>181.1</v>
      </c>
      <c r="N407" s="5">
        <f t="shared" si="55"/>
        <v>182.1</v>
      </c>
      <c r="O407" s="5">
        <f t="shared" ref="O407:O470" si="57">218.78-(0.79*B407)</f>
        <v>189.55</v>
      </c>
      <c r="P407">
        <f t="shared" ref="P407:P470" si="58">211-(0.64*B407)</f>
        <v>187.32</v>
      </c>
      <c r="Q407">
        <f t="shared" ref="Q407:Q470" si="59">205-(0.64*B407)</f>
        <v>181.32</v>
      </c>
      <c r="R407" s="5">
        <f t="shared" ref="R407:R470" si="60">209-(0.587*B407)</f>
        <v>187.28100000000001</v>
      </c>
      <c r="S407">
        <f t="shared" ref="S407:S470" si="61">200-(0.72*B407)</f>
        <v>173.36</v>
      </c>
      <c r="T407">
        <f t="shared" ref="T407:T470" si="62">199-(0.63*B407)</f>
        <v>175.69</v>
      </c>
    </row>
    <row r="408" spans="1:20">
      <c r="A408">
        <v>32641</v>
      </c>
      <c r="B408">
        <v>44</v>
      </c>
      <c r="C408">
        <f t="shared" si="56"/>
        <v>2</v>
      </c>
      <c r="D408">
        <v>1</v>
      </c>
      <c r="E408">
        <v>4</v>
      </c>
      <c r="F408" s="4">
        <v>48.743000000000002</v>
      </c>
      <c r="G408">
        <v>168</v>
      </c>
      <c r="H408" s="5">
        <v>5.5</v>
      </c>
      <c r="I408" s="6">
        <v>182.6</v>
      </c>
      <c r="J408" s="6">
        <v>71.599999999999994</v>
      </c>
      <c r="K408">
        <v>176</v>
      </c>
      <c r="L408">
        <v>4</v>
      </c>
      <c r="M408" s="5">
        <f t="shared" si="54"/>
        <v>176.2</v>
      </c>
      <c r="N408" s="5">
        <f t="shared" si="55"/>
        <v>177.2</v>
      </c>
      <c r="O408" s="5">
        <f t="shared" si="57"/>
        <v>184.01999999999998</v>
      </c>
      <c r="P408">
        <f t="shared" si="58"/>
        <v>182.84</v>
      </c>
      <c r="Q408">
        <f t="shared" si="59"/>
        <v>176.84</v>
      </c>
      <c r="R408" s="5">
        <f t="shared" si="60"/>
        <v>183.172</v>
      </c>
      <c r="S408">
        <f t="shared" si="61"/>
        <v>168.32</v>
      </c>
      <c r="T408">
        <f t="shared" si="62"/>
        <v>171.28</v>
      </c>
    </row>
    <row r="409" spans="1:20">
      <c r="A409">
        <v>32651</v>
      </c>
      <c r="B409">
        <v>51</v>
      </c>
      <c r="C409">
        <f t="shared" si="56"/>
        <v>2</v>
      </c>
      <c r="D409">
        <v>1</v>
      </c>
      <c r="E409">
        <v>2</v>
      </c>
      <c r="F409" s="4">
        <v>29.634</v>
      </c>
      <c r="G409">
        <v>179</v>
      </c>
      <c r="H409" s="5">
        <v>3.9</v>
      </c>
      <c r="I409" s="6">
        <v>174</v>
      </c>
      <c r="J409" s="6">
        <v>84.7</v>
      </c>
      <c r="K409">
        <v>169</v>
      </c>
      <c r="L409">
        <v>5</v>
      </c>
      <c r="M409" s="5">
        <f t="shared" si="54"/>
        <v>171.3</v>
      </c>
      <c r="N409" s="5">
        <f t="shared" si="55"/>
        <v>172.3</v>
      </c>
      <c r="O409" s="5">
        <f t="shared" si="57"/>
        <v>178.49</v>
      </c>
      <c r="P409">
        <f t="shared" si="58"/>
        <v>178.36</v>
      </c>
      <c r="Q409">
        <f t="shared" si="59"/>
        <v>172.36</v>
      </c>
      <c r="R409" s="5">
        <f t="shared" si="60"/>
        <v>179.06299999999999</v>
      </c>
      <c r="S409">
        <f t="shared" si="61"/>
        <v>163.28</v>
      </c>
      <c r="T409">
        <f t="shared" si="62"/>
        <v>166.87</v>
      </c>
    </row>
    <row r="410" spans="1:20">
      <c r="A410">
        <v>32662</v>
      </c>
      <c r="B410">
        <v>65</v>
      </c>
      <c r="C410">
        <f t="shared" si="56"/>
        <v>2</v>
      </c>
      <c r="D410">
        <v>2</v>
      </c>
      <c r="E410">
        <v>3</v>
      </c>
      <c r="F410" s="4">
        <v>23.594999999999999</v>
      </c>
      <c r="G410">
        <v>197</v>
      </c>
      <c r="H410" s="5">
        <v>2.8</v>
      </c>
      <c r="I410" s="6">
        <v>162.30000000000001</v>
      </c>
      <c r="J410" s="6">
        <v>62.3</v>
      </c>
      <c r="K410">
        <v>155</v>
      </c>
      <c r="L410">
        <v>6</v>
      </c>
      <c r="M410" s="5">
        <f t="shared" si="54"/>
        <v>161.5</v>
      </c>
      <c r="N410" s="5">
        <f t="shared" si="55"/>
        <v>162.5</v>
      </c>
      <c r="O410" s="5">
        <f t="shared" si="57"/>
        <v>167.43</v>
      </c>
      <c r="P410">
        <f t="shared" si="58"/>
        <v>169.4</v>
      </c>
      <c r="Q410">
        <f t="shared" si="59"/>
        <v>163.4</v>
      </c>
      <c r="R410" s="5">
        <f t="shared" si="60"/>
        <v>170.845</v>
      </c>
      <c r="S410">
        <f t="shared" si="61"/>
        <v>153.19999999999999</v>
      </c>
      <c r="T410">
        <f t="shared" si="62"/>
        <v>158.05000000000001</v>
      </c>
    </row>
    <row r="411" spans="1:20">
      <c r="A411">
        <v>32671</v>
      </c>
      <c r="B411">
        <v>67</v>
      </c>
      <c r="C411">
        <f t="shared" si="56"/>
        <v>2</v>
      </c>
      <c r="D411">
        <v>1</v>
      </c>
      <c r="E411">
        <v>3</v>
      </c>
      <c r="F411" s="4">
        <v>31.405999999999999</v>
      </c>
      <c r="G411">
        <v>173</v>
      </c>
      <c r="H411" s="5">
        <v>3.6</v>
      </c>
      <c r="I411" s="6">
        <v>178.3</v>
      </c>
      <c r="J411" s="6">
        <v>88.2</v>
      </c>
      <c r="K411">
        <v>153</v>
      </c>
      <c r="L411">
        <v>6</v>
      </c>
      <c r="M411" s="5">
        <f t="shared" si="54"/>
        <v>160.1</v>
      </c>
      <c r="N411" s="5">
        <f t="shared" si="55"/>
        <v>161.1</v>
      </c>
      <c r="O411" s="5">
        <f t="shared" si="57"/>
        <v>165.85</v>
      </c>
      <c r="P411">
        <f t="shared" si="58"/>
        <v>168.12</v>
      </c>
      <c r="Q411">
        <f t="shared" si="59"/>
        <v>162.12</v>
      </c>
      <c r="R411" s="5">
        <f t="shared" si="60"/>
        <v>169.67099999999999</v>
      </c>
      <c r="S411">
        <f t="shared" si="61"/>
        <v>151.76</v>
      </c>
      <c r="T411">
        <f t="shared" si="62"/>
        <v>156.79</v>
      </c>
    </row>
    <row r="412" spans="1:20">
      <c r="A412">
        <v>32681</v>
      </c>
      <c r="B412">
        <v>48</v>
      </c>
      <c r="C412">
        <f t="shared" si="56"/>
        <v>2</v>
      </c>
      <c r="D412">
        <v>1</v>
      </c>
      <c r="E412">
        <v>4</v>
      </c>
      <c r="F412" s="4">
        <v>52.506</v>
      </c>
      <c r="G412">
        <v>193</v>
      </c>
      <c r="H412" s="5">
        <v>4.3</v>
      </c>
      <c r="I412" s="6">
        <v>188.3</v>
      </c>
      <c r="J412" s="6">
        <v>79.8</v>
      </c>
      <c r="K412">
        <v>172</v>
      </c>
      <c r="L412">
        <v>4</v>
      </c>
      <c r="M412" s="5">
        <f t="shared" si="54"/>
        <v>173.4</v>
      </c>
      <c r="N412" s="5">
        <f t="shared" si="55"/>
        <v>174.4</v>
      </c>
      <c r="O412" s="5">
        <f t="shared" si="57"/>
        <v>180.86</v>
      </c>
      <c r="P412">
        <f t="shared" si="58"/>
        <v>180.28</v>
      </c>
      <c r="Q412">
        <f t="shared" si="59"/>
        <v>174.28</v>
      </c>
      <c r="R412" s="5">
        <f t="shared" si="60"/>
        <v>180.82400000000001</v>
      </c>
      <c r="S412">
        <f t="shared" si="61"/>
        <v>165.44</v>
      </c>
      <c r="T412">
        <f t="shared" si="62"/>
        <v>168.76</v>
      </c>
    </row>
    <row r="413" spans="1:20">
      <c r="A413">
        <v>32691</v>
      </c>
      <c r="B413">
        <v>42</v>
      </c>
      <c r="C413">
        <f t="shared" si="56"/>
        <v>2</v>
      </c>
      <c r="D413">
        <v>1</v>
      </c>
      <c r="E413">
        <v>2</v>
      </c>
      <c r="F413" s="4">
        <v>33.442999999999998</v>
      </c>
      <c r="G413">
        <v>180</v>
      </c>
      <c r="H413" s="5">
        <v>3.7</v>
      </c>
      <c r="I413" s="6">
        <v>180</v>
      </c>
      <c r="J413" s="6">
        <v>90.9</v>
      </c>
      <c r="K413">
        <v>178</v>
      </c>
      <c r="L413">
        <v>4</v>
      </c>
      <c r="M413" s="5">
        <f t="shared" ref="M413:M470" si="63">207-(0.7*B413)</f>
        <v>177.6</v>
      </c>
      <c r="N413" s="5">
        <f t="shared" ref="N413:N470" si="64">208-(0.7*B413)</f>
        <v>178.6</v>
      </c>
      <c r="O413" s="5">
        <f t="shared" si="57"/>
        <v>185.6</v>
      </c>
      <c r="P413">
        <f t="shared" si="58"/>
        <v>184.12</v>
      </c>
      <c r="Q413">
        <f t="shared" si="59"/>
        <v>178.12</v>
      </c>
      <c r="R413" s="5">
        <f t="shared" si="60"/>
        <v>184.346</v>
      </c>
      <c r="S413">
        <f t="shared" si="61"/>
        <v>169.76</v>
      </c>
      <c r="T413">
        <f t="shared" si="62"/>
        <v>172.54</v>
      </c>
    </row>
    <row r="414" spans="1:20">
      <c r="A414">
        <v>32701</v>
      </c>
      <c r="B414">
        <v>37</v>
      </c>
      <c r="C414">
        <f t="shared" si="56"/>
        <v>1</v>
      </c>
      <c r="D414">
        <v>1</v>
      </c>
      <c r="E414">
        <v>3</v>
      </c>
      <c r="F414" s="4">
        <v>40.414000000000001</v>
      </c>
      <c r="G414">
        <v>188</v>
      </c>
      <c r="H414" s="5">
        <v>4.4000000000000004</v>
      </c>
      <c r="I414" s="6">
        <v>178</v>
      </c>
      <c r="J414" s="6">
        <v>77.2</v>
      </c>
      <c r="K414">
        <v>183</v>
      </c>
      <c r="L414">
        <v>3</v>
      </c>
      <c r="M414" s="5">
        <f t="shared" si="63"/>
        <v>181.1</v>
      </c>
      <c r="N414" s="5">
        <f t="shared" si="64"/>
        <v>182.1</v>
      </c>
      <c r="O414" s="5">
        <f t="shared" si="57"/>
        <v>189.55</v>
      </c>
      <c r="P414">
        <f t="shared" si="58"/>
        <v>187.32</v>
      </c>
      <c r="Q414">
        <f t="shared" si="59"/>
        <v>181.32</v>
      </c>
      <c r="R414" s="5">
        <f t="shared" si="60"/>
        <v>187.28100000000001</v>
      </c>
      <c r="S414">
        <f t="shared" si="61"/>
        <v>173.36</v>
      </c>
      <c r="T414">
        <f t="shared" si="62"/>
        <v>175.69</v>
      </c>
    </row>
    <row r="415" spans="1:20">
      <c r="A415">
        <v>32711</v>
      </c>
      <c r="B415">
        <v>48</v>
      </c>
      <c r="C415">
        <f t="shared" si="56"/>
        <v>2</v>
      </c>
      <c r="D415">
        <v>1</v>
      </c>
      <c r="E415">
        <v>3</v>
      </c>
      <c r="F415" s="4">
        <v>43.167000000000002</v>
      </c>
      <c r="G415">
        <v>182</v>
      </c>
      <c r="H415" s="5">
        <v>4</v>
      </c>
      <c r="I415" s="6">
        <v>179.5</v>
      </c>
      <c r="J415" s="6">
        <v>78.3</v>
      </c>
      <c r="K415">
        <v>172</v>
      </c>
      <c r="L415">
        <v>4</v>
      </c>
      <c r="M415" s="5">
        <f t="shared" si="63"/>
        <v>173.4</v>
      </c>
      <c r="N415" s="5">
        <f t="shared" si="64"/>
        <v>174.4</v>
      </c>
      <c r="O415" s="5">
        <f t="shared" si="57"/>
        <v>180.86</v>
      </c>
      <c r="P415">
        <f t="shared" si="58"/>
        <v>180.28</v>
      </c>
      <c r="Q415">
        <f t="shared" si="59"/>
        <v>174.28</v>
      </c>
      <c r="R415" s="5">
        <f t="shared" si="60"/>
        <v>180.82400000000001</v>
      </c>
      <c r="S415">
        <f t="shared" si="61"/>
        <v>165.44</v>
      </c>
      <c r="T415">
        <f t="shared" si="62"/>
        <v>168.76</v>
      </c>
    </row>
    <row r="416" spans="1:20">
      <c r="A416">
        <v>32721</v>
      </c>
      <c r="B416">
        <v>35</v>
      </c>
      <c r="C416">
        <f t="shared" si="56"/>
        <v>1</v>
      </c>
      <c r="D416">
        <v>1</v>
      </c>
      <c r="E416">
        <v>2</v>
      </c>
      <c r="F416" s="4">
        <v>36.765000000000001</v>
      </c>
      <c r="G416">
        <v>185</v>
      </c>
      <c r="H416" s="5">
        <v>4.5999999999999996</v>
      </c>
      <c r="I416" s="6">
        <v>183.4</v>
      </c>
      <c r="J416" s="6">
        <v>81.599999999999994</v>
      </c>
      <c r="K416">
        <v>185</v>
      </c>
      <c r="L416">
        <v>3</v>
      </c>
      <c r="M416" s="5">
        <f t="shared" si="63"/>
        <v>182.5</v>
      </c>
      <c r="N416" s="5">
        <f t="shared" si="64"/>
        <v>183.5</v>
      </c>
      <c r="O416" s="5">
        <f t="shared" si="57"/>
        <v>191.13</v>
      </c>
      <c r="P416">
        <f t="shared" si="58"/>
        <v>188.6</v>
      </c>
      <c r="Q416">
        <f t="shared" si="59"/>
        <v>182.6</v>
      </c>
      <c r="R416" s="5">
        <f t="shared" si="60"/>
        <v>188.45500000000001</v>
      </c>
      <c r="S416">
        <f t="shared" si="61"/>
        <v>174.8</v>
      </c>
      <c r="T416">
        <f t="shared" si="62"/>
        <v>176.95</v>
      </c>
    </row>
    <row r="417" spans="1:20">
      <c r="A417">
        <v>32732</v>
      </c>
      <c r="B417">
        <v>38</v>
      </c>
      <c r="C417">
        <f t="shared" si="56"/>
        <v>1</v>
      </c>
      <c r="D417">
        <v>2</v>
      </c>
      <c r="E417">
        <v>1</v>
      </c>
      <c r="F417" s="4">
        <v>25.213000000000001</v>
      </c>
      <c r="G417">
        <v>199</v>
      </c>
      <c r="H417" s="5">
        <v>2.6</v>
      </c>
      <c r="I417" s="6">
        <v>160</v>
      </c>
      <c r="J417" s="6">
        <v>82.1</v>
      </c>
      <c r="K417">
        <v>182</v>
      </c>
      <c r="L417">
        <v>3</v>
      </c>
      <c r="M417" s="5">
        <f t="shared" si="63"/>
        <v>180.4</v>
      </c>
      <c r="N417" s="5">
        <f t="shared" si="64"/>
        <v>181.4</v>
      </c>
      <c r="O417" s="5">
        <f t="shared" si="57"/>
        <v>188.76</v>
      </c>
      <c r="P417">
        <f t="shared" si="58"/>
        <v>186.68</v>
      </c>
      <c r="Q417">
        <f t="shared" si="59"/>
        <v>180.68</v>
      </c>
      <c r="R417" s="5">
        <f t="shared" si="60"/>
        <v>186.69400000000002</v>
      </c>
      <c r="S417">
        <f t="shared" si="61"/>
        <v>172.64</v>
      </c>
      <c r="T417">
        <f t="shared" si="62"/>
        <v>175.06</v>
      </c>
    </row>
    <row r="418" spans="1:20">
      <c r="A418">
        <v>32742</v>
      </c>
      <c r="B418">
        <v>46</v>
      </c>
      <c r="C418">
        <f t="shared" si="56"/>
        <v>2</v>
      </c>
      <c r="D418">
        <v>2</v>
      </c>
      <c r="E418">
        <v>2</v>
      </c>
      <c r="F418" s="4">
        <v>26.347999999999999</v>
      </c>
      <c r="G418">
        <v>172</v>
      </c>
      <c r="H418" s="5">
        <v>3</v>
      </c>
      <c r="I418" s="6">
        <v>162.1</v>
      </c>
      <c r="J418" s="6">
        <v>96.4</v>
      </c>
      <c r="K418">
        <v>174</v>
      </c>
      <c r="L418">
        <v>4</v>
      </c>
      <c r="M418" s="5">
        <f t="shared" si="63"/>
        <v>174.8</v>
      </c>
      <c r="N418" s="5">
        <f t="shared" si="64"/>
        <v>175.8</v>
      </c>
      <c r="O418" s="5">
        <f t="shared" si="57"/>
        <v>182.44</v>
      </c>
      <c r="P418">
        <f t="shared" si="58"/>
        <v>181.56</v>
      </c>
      <c r="Q418">
        <f t="shared" si="59"/>
        <v>175.56</v>
      </c>
      <c r="R418" s="5">
        <f t="shared" si="60"/>
        <v>181.99799999999999</v>
      </c>
      <c r="S418">
        <f t="shared" si="61"/>
        <v>166.88</v>
      </c>
      <c r="T418">
        <f t="shared" si="62"/>
        <v>170.02</v>
      </c>
    </row>
    <row r="419" spans="1:20">
      <c r="A419">
        <v>32751</v>
      </c>
      <c r="B419">
        <v>33</v>
      </c>
      <c r="C419">
        <f t="shared" si="56"/>
        <v>1</v>
      </c>
      <c r="D419">
        <v>1</v>
      </c>
      <c r="E419">
        <v>2</v>
      </c>
      <c r="F419" s="4">
        <v>35.155000000000001</v>
      </c>
      <c r="G419">
        <v>187</v>
      </c>
      <c r="H419" s="5">
        <v>4.4000000000000004</v>
      </c>
      <c r="I419" s="6">
        <v>179.7</v>
      </c>
      <c r="J419" s="6">
        <v>67.7</v>
      </c>
      <c r="K419">
        <v>187</v>
      </c>
      <c r="L419">
        <v>3</v>
      </c>
      <c r="M419" s="5">
        <f t="shared" si="63"/>
        <v>183.9</v>
      </c>
      <c r="N419" s="5">
        <f t="shared" si="64"/>
        <v>184.9</v>
      </c>
      <c r="O419" s="5">
        <f t="shared" si="57"/>
        <v>192.71</v>
      </c>
      <c r="P419">
        <f t="shared" si="58"/>
        <v>189.88</v>
      </c>
      <c r="Q419">
        <f t="shared" si="59"/>
        <v>183.88</v>
      </c>
      <c r="R419" s="5">
        <f t="shared" si="60"/>
        <v>189.62899999999999</v>
      </c>
      <c r="S419">
        <f t="shared" si="61"/>
        <v>176.24</v>
      </c>
      <c r="T419">
        <f t="shared" si="62"/>
        <v>178.21</v>
      </c>
    </row>
    <row r="420" spans="1:20">
      <c r="A420">
        <v>32762</v>
      </c>
      <c r="B420">
        <v>52</v>
      </c>
      <c r="C420">
        <f t="shared" si="56"/>
        <v>2</v>
      </c>
      <c r="D420">
        <v>2</v>
      </c>
      <c r="E420">
        <v>3</v>
      </c>
      <c r="F420" s="4">
        <v>28.204999999999998</v>
      </c>
      <c r="G420">
        <v>193</v>
      </c>
      <c r="H420" s="5">
        <v>3.3</v>
      </c>
      <c r="I420" s="6">
        <v>166.9</v>
      </c>
      <c r="J420" s="6">
        <v>66.3</v>
      </c>
      <c r="K420">
        <v>168</v>
      </c>
      <c r="L420">
        <v>5</v>
      </c>
      <c r="M420" s="5">
        <f t="shared" si="63"/>
        <v>170.6</v>
      </c>
      <c r="N420" s="5">
        <f t="shared" si="64"/>
        <v>171.6</v>
      </c>
      <c r="O420" s="5">
        <f t="shared" si="57"/>
        <v>177.7</v>
      </c>
      <c r="P420">
        <f t="shared" si="58"/>
        <v>177.72</v>
      </c>
      <c r="Q420">
        <f t="shared" si="59"/>
        <v>171.72</v>
      </c>
      <c r="R420" s="5">
        <f t="shared" si="60"/>
        <v>178.476</v>
      </c>
      <c r="S420">
        <f t="shared" si="61"/>
        <v>162.56</v>
      </c>
      <c r="T420">
        <f t="shared" si="62"/>
        <v>166.24</v>
      </c>
    </row>
    <row r="421" spans="1:20">
      <c r="A421">
        <v>32771</v>
      </c>
      <c r="B421">
        <v>40</v>
      </c>
      <c r="C421">
        <f t="shared" si="56"/>
        <v>1</v>
      </c>
      <c r="D421">
        <v>1</v>
      </c>
      <c r="E421">
        <v>3</v>
      </c>
      <c r="F421" s="4">
        <v>50.707999999999998</v>
      </c>
      <c r="G421">
        <v>190</v>
      </c>
      <c r="H421" s="5">
        <v>5.6</v>
      </c>
      <c r="I421" s="6">
        <v>185</v>
      </c>
      <c r="J421" s="6">
        <v>77.7</v>
      </c>
      <c r="K421">
        <v>180</v>
      </c>
      <c r="L421">
        <v>4</v>
      </c>
      <c r="M421" s="5">
        <f t="shared" si="63"/>
        <v>179</v>
      </c>
      <c r="N421" s="5">
        <f t="shared" si="64"/>
        <v>180</v>
      </c>
      <c r="O421" s="5">
        <f t="shared" si="57"/>
        <v>187.18</v>
      </c>
      <c r="P421">
        <f t="shared" si="58"/>
        <v>185.4</v>
      </c>
      <c r="Q421">
        <f t="shared" si="59"/>
        <v>179.4</v>
      </c>
      <c r="R421" s="5">
        <f t="shared" si="60"/>
        <v>185.52</v>
      </c>
      <c r="S421">
        <f t="shared" si="61"/>
        <v>171.2</v>
      </c>
      <c r="T421">
        <f t="shared" si="62"/>
        <v>173.8</v>
      </c>
    </row>
    <row r="422" spans="1:20">
      <c r="A422">
        <v>32781</v>
      </c>
      <c r="B422">
        <v>43</v>
      </c>
      <c r="C422">
        <f t="shared" si="56"/>
        <v>2</v>
      </c>
      <c r="D422">
        <v>1</v>
      </c>
      <c r="E422">
        <v>2</v>
      </c>
      <c r="F422" s="4">
        <v>29</v>
      </c>
      <c r="G422">
        <v>199</v>
      </c>
      <c r="H422" s="5">
        <v>4.5</v>
      </c>
      <c r="I422" s="6">
        <v>177</v>
      </c>
      <c r="J422" s="6">
        <v>80</v>
      </c>
      <c r="K422">
        <v>177</v>
      </c>
      <c r="L422">
        <v>4</v>
      </c>
      <c r="M422" s="5">
        <f t="shared" si="63"/>
        <v>176.9</v>
      </c>
      <c r="N422" s="5">
        <f t="shared" si="64"/>
        <v>177.9</v>
      </c>
      <c r="O422" s="5">
        <f t="shared" si="57"/>
        <v>184.81</v>
      </c>
      <c r="P422">
        <f t="shared" si="58"/>
        <v>183.48</v>
      </c>
      <c r="Q422">
        <f t="shared" si="59"/>
        <v>177.48</v>
      </c>
      <c r="R422" s="5">
        <f t="shared" si="60"/>
        <v>183.75900000000001</v>
      </c>
      <c r="S422">
        <f t="shared" si="61"/>
        <v>169.04</v>
      </c>
      <c r="T422">
        <f t="shared" si="62"/>
        <v>171.91</v>
      </c>
    </row>
    <row r="423" spans="1:20">
      <c r="A423">
        <v>32791</v>
      </c>
      <c r="B423">
        <v>43</v>
      </c>
      <c r="C423">
        <f t="shared" si="56"/>
        <v>2</v>
      </c>
      <c r="D423">
        <v>1</v>
      </c>
      <c r="E423">
        <v>3</v>
      </c>
      <c r="F423" s="4">
        <v>41.582999999999998</v>
      </c>
      <c r="G423">
        <v>192</v>
      </c>
      <c r="H423" s="5">
        <v>5.0999999999999996</v>
      </c>
      <c r="I423" s="6">
        <v>175.2</v>
      </c>
      <c r="J423" s="6">
        <v>79.599999999999994</v>
      </c>
      <c r="K423">
        <v>177</v>
      </c>
      <c r="L423">
        <v>4</v>
      </c>
      <c r="M423" s="5">
        <f t="shared" si="63"/>
        <v>176.9</v>
      </c>
      <c r="N423" s="5">
        <f t="shared" si="64"/>
        <v>177.9</v>
      </c>
      <c r="O423" s="5">
        <f t="shared" si="57"/>
        <v>184.81</v>
      </c>
      <c r="P423">
        <f t="shared" si="58"/>
        <v>183.48</v>
      </c>
      <c r="Q423">
        <f t="shared" si="59"/>
        <v>177.48</v>
      </c>
      <c r="R423" s="5">
        <f t="shared" si="60"/>
        <v>183.75900000000001</v>
      </c>
      <c r="S423">
        <f t="shared" si="61"/>
        <v>169.04</v>
      </c>
      <c r="T423">
        <f t="shared" si="62"/>
        <v>171.91</v>
      </c>
    </row>
    <row r="424" spans="1:20">
      <c r="A424">
        <v>32801</v>
      </c>
      <c r="B424">
        <v>43</v>
      </c>
      <c r="C424">
        <f t="shared" si="56"/>
        <v>2</v>
      </c>
      <c r="D424">
        <v>1</v>
      </c>
      <c r="E424">
        <v>3</v>
      </c>
      <c r="F424" s="4">
        <v>34.034999999999997</v>
      </c>
      <c r="G424">
        <v>193</v>
      </c>
      <c r="H424" s="5">
        <v>4.7</v>
      </c>
      <c r="I424" s="6">
        <v>180.2</v>
      </c>
      <c r="J424" s="6">
        <v>90.2</v>
      </c>
      <c r="K424">
        <v>177</v>
      </c>
      <c r="L424">
        <v>4</v>
      </c>
      <c r="M424" s="5">
        <f t="shared" si="63"/>
        <v>176.9</v>
      </c>
      <c r="N424" s="5">
        <f t="shared" si="64"/>
        <v>177.9</v>
      </c>
      <c r="O424" s="5">
        <f t="shared" si="57"/>
        <v>184.81</v>
      </c>
      <c r="P424">
        <f t="shared" si="58"/>
        <v>183.48</v>
      </c>
      <c r="Q424">
        <f t="shared" si="59"/>
        <v>177.48</v>
      </c>
      <c r="R424" s="5">
        <f t="shared" si="60"/>
        <v>183.75900000000001</v>
      </c>
      <c r="S424">
        <f t="shared" si="61"/>
        <v>169.04</v>
      </c>
      <c r="T424">
        <f t="shared" si="62"/>
        <v>171.91</v>
      </c>
    </row>
    <row r="425" spans="1:20">
      <c r="A425">
        <v>32812</v>
      </c>
      <c r="B425">
        <v>45</v>
      </c>
      <c r="C425">
        <f t="shared" si="56"/>
        <v>2</v>
      </c>
      <c r="D425">
        <v>2</v>
      </c>
      <c r="E425">
        <v>3</v>
      </c>
      <c r="F425" s="4">
        <v>26.077000000000002</v>
      </c>
      <c r="G425">
        <v>172</v>
      </c>
      <c r="H425" s="5">
        <v>3</v>
      </c>
      <c r="I425" s="6">
        <v>171.5</v>
      </c>
      <c r="J425" s="6">
        <v>88.2</v>
      </c>
      <c r="K425">
        <v>175</v>
      </c>
      <c r="L425">
        <v>4</v>
      </c>
      <c r="M425" s="5">
        <f t="shared" si="63"/>
        <v>175.5</v>
      </c>
      <c r="N425" s="5">
        <f t="shared" si="64"/>
        <v>176.5</v>
      </c>
      <c r="O425" s="5">
        <f t="shared" si="57"/>
        <v>183.23</v>
      </c>
      <c r="P425">
        <f t="shared" si="58"/>
        <v>182.2</v>
      </c>
      <c r="Q425">
        <f t="shared" si="59"/>
        <v>176.2</v>
      </c>
      <c r="R425" s="5">
        <f t="shared" si="60"/>
        <v>182.58500000000001</v>
      </c>
      <c r="S425">
        <f t="shared" si="61"/>
        <v>167.6</v>
      </c>
      <c r="T425">
        <f t="shared" si="62"/>
        <v>170.65</v>
      </c>
    </row>
    <row r="426" spans="1:20">
      <c r="A426">
        <v>32822</v>
      </c>
      <c r="B426">
        <v>39</v>
      </c>
      <c r="C426">
        <f t="shared" si="56"/>
        <v>1</v>
      </c>
      <c r="D426">
        <v>2</v>
      </c>
      <c r="E426">
        <v>3</v>
      </c>
      <c r="F426" s="4">
        <v>34.515999999999998</v>
      </c>
      <c r="G426">
        <v>193</v>
      </c>
      <c r="H426" s="5">
        <v>3.1</v>
      </c>
      <c r="I426" s="6">
        <v>152.4</v>
      </c>
      <c r="J426" s="6">
        <v>62</v>
      </c>
      <c r="K426">
        <v>181</v>
      </c>
      <c r="L426">
        <v>3</v>
      </c>
      <c r="M426" s="5">
        <f t="shared" si="63"/>
        <v>179.7</v>
      </c>
      <c r="N426" s="5">
        <f t="shared" si="64"/>
        <v>180.7</v>
      </c>
      <c r="O426" s="5">
        <f t="shared" si="57"/>
        <v>187.97</v>
      </c>
      <c r="P426">
        <f t="shared" si="58"/>
        <v>186.04</v>
      </c>
      <c r="Q426">
        <f t="shared" si="59"/>
        <v>180.04</v>
      </c>
      <c r="R426" s="5">
        <f t="shared" si="60"/>
        <v>186.107</v>
      </c>
      <c r="S426">
        <f t="shared" si="61"/>
        <v>171.92000000000002</v>
      </c>
      <c r="T426">
        <f t="shared" si="62"/>
        <v>174.43</v>
      </c>
    </row>
    <row r="427" spans="1:20">
      <c r="A427">
        <v>32831</v>
      </c>
      <c r="B427">
        <v>40</v>
      </c>
      <c r="C427">
        <f t="shared" si="56"/>
        <v>1</v>
      </c>
      <c r="D427">
        <v>1</v>
      </c>
      <c r="E427">
        <v>2</v>
      </c>
      <c r="F427" s="4">
        <v>37.186</v>
      </c>
      <c r="G427">
        <v>187</v>
      </c>
      <c r="H427" s="5">
        <v>4.3</v>
      </c>
      <c r="I427" s="6">
        <v>178.2</v>
      </c>
      <c r="J427" s="6">
        <v>79.599999999999994</v>
      </c>
      <c r="K427">
        <v>180</v>
      </c>
      <c r="L427">
        <v>4</v>
      </c>
      <c r="M427" s="5">
        <f t="shared" si="63"/>
        <v>179</v>
      </c>
      <c r="N427" s="5">
        <f t="shared" si="64"/>
        <v>180</v>
      </c>
      <c r="O427" s="5">
        <f t="shared" si="57"/>
        <v>187.18</v>
      </c>
      <c r="P427">
        <f t="shared" si="58"/>
        <v>185.4</v>
      </c>
      <c r="Q427">
        <f t="shared" si="59"/>
        <v>179.4</v>
      </c>
      <c r="R427" s="5">
        <f t="shared" si="60"/>
        <v>185.52</v>
      </c>
      <c r="S427">
        <f t="shared" si="61"/>
        <v>171.2</v>
      </c>
      <c r="T427">
        <f t="shared" si="62"/>
        <v>173.8</v>
      </c>
    </row>
    <row r="428" spans="1:20">
      <c r="A428">
        <v>32841</v>
      </c>
      <c r="B428">
        <v>51</v>
      </c>
      <c r="C428">
        <f t="shared" si="56"/>
        <v>2</v>
      </c>
      <c r="D428">
        <v>1</v>
      </c>
      <c r="E428">
        <v>3</v>
      </c>
      <c r="F428" s="4">
        <v>28.611999999999998</v>
      </c>
      <c r="G428">
        <v>161</v>
      </c>
      <c r="H428" s="5"/>
      <c r="I428" s="6"/>
      <c r="J428" s="6"/>
      <c r="K428">
        <v>169</v>
      </c>
      <c r="L428">
        <v>5</v>
      </c>
      <c r="M428" s="5">
        <f t="shared" si="63"/>
        <v>171.3</v>
      </c>
      <c r="N428" s="5">
        <f t="shared" si="64"/>
        <v>172.3</v>
      </c>
      <c r="O428" s="5">
        <f t="shared" si="57"/>
        <v>178.49</v>
      </c>
      <c r="P428">
        <f t="shared" si="58"/>
        <v>178.36</v>
      </c>
      <c r="Q428">
        <f t="shared" si="59"/>
        <v>172.36</v>
      </c>
      <c r="R428" s="5">
        <f t="shared" si="60"/>
        <v>179.06299999999999</v>
      </c>
      <c r="S428">
        <f t="shared" si="61"/>
        <v>163.28</v>
      </c>
      <c r="T428">
        <f t="shared" si="62"/>
        <v>166.87</v>
      </c>
    </row>
    <row r="429" spans="1:20">
      <c r="A429">
        <v>32851</v>
      </c>
      <c r="B429">
        <v>43</v>
      </c>
      <c r="C429">
        <f t="shared" si="56"/>
        <v>2</v>
      </c>
      <c r="D429">
        <v>1</v>
      </c>
      <c r="E429">
        <v>3</v>
      </c>
      <c r="F429" s="4">
        <v>41.109000000000002</v>
      </c>
      <c r="G429">
        <v>201</v>
      </c>
      <c r="H429" s="5">
        <v>4.8</v>
      </c>
      <c r="I429" s="6">
        <v>178.3</v>
      </c>
      <c r="J429" s="6">
        <v>95.6</v>
      </c>
      <c r="K429">
        <v>177</v>
      </c>
      <c r="L429">
        <v>4</v>
      </c>
      <c r="M429" s="5">
        <f t="shared" si="63"/>
        <v>176.9</v>
      </c>
      <c r="N429" s="5">
        <f t="shared" si="64"/>
        <v>177.9</v>
      </c>
      <c r="O429" s="5">
        <f t="shared" si="57"/>
        <v>184.81</v>
      </c>
      <c r="P429">
        <f t="shared" si="58"/>
        <v>183.48</v>
      </c>
      <c r="Q429">
        <f t="shared" si="59"/>
        <v>177.48</v>
      </c>
      <c r="R429" s="5">
        <f t="shared" si="60"/>
        <v>183.75900000000001</v>
      </c>
      <c r="S429">
        <f t="shared" si="61"/>
        <v>169.04</v>
      </c>
      <c r="T429">
        <f t="shared" si="62"/>
        <v>171.91</v>
      </c>
    </row>
    <row r="430" spans="1:20">
      <c r="A430">
        <v>32861</v>
      </c>
      <c r="B430">
        <v>56</v>
      </c>
      <c r="C430">
        <f t="shared" si="56"/>
        <v>2</v>
      </c>
      <c r="D430">
        <v>1</v>
      </c>
      <c r="E430">
        <v>2</v>
      </c>
      <c r="F430" s="4">
        <v>28.588000000000001</v>
      </c>
      <c r="G430">
        <v>137</v>
      </c>
      <c r="H430" s="5">
        <v>4.0999999999999996</v>
      </c>
      <c r="I430" s="6">
        <v>177</v>
      </c>
      <c r="J430" s="6">
        <v>88.5</v>
      </c>
      <c r="K430">
        <v>164</v>
      </c>
      <c r="L430">
        <v>5</v>
      </c>
      <c r="M430" s="5">
        <f t="shared" si="63"/>
        <v>167.8</v>
      </c>
      <c r="N430" s="5">
        <f t="shared" si="64"/>
        <v>168.8</v>
      </c>
      <c r="O430" s="5">
        <f t="shared" si="57"/>
        <v>174.54</v>
      </c>
      <c r="P430">
        <f t="shared" si="58"/>
        <v>175.16</v>
      </c>
      <c r="Q430">
        <f t="shared" si="59"/>
        <v>169.16</v>
      </c>
      <c r="R430" s="5">
        <f t="shared" si="60"/>
        <v>176.12799999999999</v>
      </c>
      <c r="S430">
        <f t="shared" si="61"/>
        <v>159.68</v>
      </c>
      <c r="T430">
        <f t="shared" si="62"/>
        <v>163.72</v>
      </c>
    </row>
    <row r="431" spans="1:20">
      <c r="A431">
        <v>32871</v>
      </c>
      <c r="B431">
        <v>44</v>
      </c>
      <c r="C431">
        <f t="shared" si="56"/>
        <v>2</v>
      </c>
      <c r="D431">
        <v>1</v>
      </c>
      <c r="E431">
        <v>3</v>
      </c>
      <c r="F431" s="4">
        <v>33.332999999999998</v>
      </c>
      <c r="G431">
        <v>188</v>
      </c>
      <c r="H431" s="5">
        <v>4.5999999999999996</v>
      </c>
      <c r="I431" s="6">
        <v>175</v>
      </c>
      <c r="J431" s="6">
        <v>83.4</v>
      </c>
      <c r="K431">
        <v>176</v>
      </c>
      <c r="L431">
        <v>4</v>
      </c>
      <c r="M431" s="5">
        <f t="shared" si="63"/>
        <v>176.2</v>
      </c>
      <c r="N431" s="5">
        <f t="shared" si="64"/>
        <v>177.2</v>
      </c>
      <c r="O431" s="5">
        <f t="shared" si="57"/>
        <v>184.01999999999998</v>
      </c>
      <c r="P431">
        <f t="shared" si="58"/>
        <v>182.84</v>
      </c>
      <c r="Q431">
        <f t="shared" si="59"/>
        <v>176.84</v>
      </c>
      <c r="R431" s="5">
        <f t="shared" si="60"/>
        <v>183.172</v>
      </c>
      <c r="S431">
        <f t="shared" si="61"/>
        <v>168.32</v>
      </c>
      <c r="T431">
        <f t="shared" si="62"/>
        <v>171.28</v>
      </c>
    </row>
    <row r="432" spans="1:20">
      <c r="A432">
        <v>32881</v>
      </c>
      <c r="B432">
        <v>42</v>
      </c>
      <c r="C432">
        <f t="shared" si="56"/>
        <v>2</v>
      </c>
      <c r="D432">
        <v>1</v>
      </c>
      <c r="E432">
        <v>3</v>
      </c>
      <c r="F432" s="4">
        <v>43.694000000000003</v>
      </c>
      <c r="G432">
        <v>162</v>
      </c>
      <c r="H432" s="5">
        <v>5.7</v>
      </c>
      <c r="I432" s="6">
        <v>187.4</v>
      </c>
      <c r="J432" s="6">
        <v>111</v>
      </c>
      <c r="K432">
        <v>178</v>
      </c>
      <c r="L432">
        <v>4</v>
      </c>
      <c r="M432" s="5">
        <f t="shared" si="63"/>
        <v>177.6</v>
      </c>
      <c r="N432" s="5">
        <f t="shared" si="64"/>
        <v>178.6</v>
      </c>
      <c r="O432" s="5">
        <f t="shared" si="57"/>
        <v>185.6</v>
      </c>
      <c r="P432">
        <f t="shared" si="58"/>
        <v>184.12</v>
      </c>
      <c r="Q432">
        <f t="shared" si="59"/>
        <v>178.12</v>
      </c>
      <c r="R432" s="5">
        <f t="shared" si="60"/>
        <v>184.346</v>
      </c>
      <c r="S432">
        <f t="shared" si="61"/>
        <v>169.76</v>
      </c>
      <c r="T432">
        <f t="shared" si="62"/>
        <v>172.54</v>
      </c>
    </row>
    <row r="433" spans="1:20">
      <c r="A433">
        <v>32902</v>
      </c>
      <c r="B433">
        <v>42</v>
      </c>
      <c r="C433">
        <f t="shared" si="56"/>
        <v>2</v>
      </c>
      <c r="D433">
        <v>2</v>
      </c>
      <c r="E433">
        <v>3</v>
      </c>
      <c r="F433" s="4">
        <v>33.386000000000003</v>
      </c>
      <c r="G433">
        <v>176</v>
      </c>
      <c r="H433" s="5">
        <v>4.5</v>
      </c>
      <c r="I433" s="6">
        <v>173.8</v>
      </c>
      <c r="J433" s="6">
        <v>63.8</v>
      </c>
      <c r="K433">
        <v>178</v>
      </c>
      <c r="L433">
        <v>4</v>
      </c>
      <c r="M433" s="5">
        <f t="shared" si="63"/>
        <v>177.6</v>
      </c>
      <c r="N433" s="5">
        <f t="shared" si="64"/>
        <v>178.6</v>
      </c>
      <c r="O433" s="5">
        <f t="shared" si="57"/>
        <v>185.6</v>
      </c>
      <c r="P433">
        <f t="shared" si="58"/>
        <v>184.12</v>
      </c>
      <c r="Q433">
        <f t="shared" si="59"/>
        <v>178.12</v>
      </c>
      <c r="R433" s="5">
        <f t="shared" si="60"/>
        <v>184.346</v>
      </c>
      <c r="S433">
        <f t="shared" si="61"/>
        <v>169.76</v>
      </c>
      <c r="T433">
        <f t="shared" si="62"/>
        <v>172.54</v>
      </c>
    </row>
    <row r="434" spans="1:20">
      <c r="A434">
        <v>32912</v>
      </c>
      <c r="B434">
        <v>43</v>
      </c>
      <c r="C434">
        <f t="shared" si="56"/>
        <v>2</v>
      </c>
      <c r="D434">
        <v>2</v>
      </c>
      <c r="E434">
        <v>3</v>
      </c>
      <c r="F434" s="4">
        <v>26.4</v>
      </c>
      <c r="G434">
        <v>180</v>
      </c>
      <c r="H434" s="5"/>
      <c r="I434" s="6"/>
      <c r="J434" s="6"/>
      <c r="K434">
        <v>177</v>
      </c>
      <c r="L434">
        <v>4</v>
      </c>
      <c r="M434" s="5">
        <f t="shared" si="63"/>
        <v>176.9</v>
      </c>
      <c r="N434" s="5">
        <f t="shared" si="64"/>
        <v>177.9</v>
      </c>
      <c r="O434" s="5">
        <f t="shared" si="57"/>
        <v>184.81</v>
      </c>
      <c r="P434">
        <f t="shared" si="58"/>
        <v>183.48</v>
      </c>
      <c r="Q434">
        <f t="shared" si="59"/>
        <v>177.48</v>
      </c>
      <c r="R434" s="5">
        <f t="shared" si="60"/>
        <v>183.75900000000001</v>
      </c>
      <c r="S434">
        <f t="shared" si="61"/>
        <v>169.04</v>
      </c>
      <c r="T434">
        <f t="shared" si="62"/>
        <v>171.91</v>
      </c>
    </row>
    <row r="435" spans="1:20">
      <c r="A435">
        <v>32921</v>
      </c>
      <c r="B435">
        <v>38</v>
      </c>
      <c r="C435">
        <f t="shared" si="56"/>
        <v>1</v>
      </c>
      <c r="D435">
        <v>1</v>
      </c>
      <c r="E435">
        <v>2</v>
      </c>
      <c r="F435" s="4">
        <v>46.244999999999997</v>
      </c>
      <c r="G435">
        <v>194</v>
      </c>
      <c r="H435" s="5">
        <v>5.4</v>
      </c>
      <c r="I435" s="6">
        <v>180.6</v>
      </c>
      <c r="J435" s="6">
        <v>75.900000000000006</v>
      </c>
      <c r="K435">
        <v>182</v>
      </c>
      <c r="L435">
        <v>3</v>
      </c>
      <c r="M435" s="5">
        <f t="shared" si="63"/>
        <v>180.4</v>
      </c>
      <c r="N435" s="5">
        <f t="shared" si="64"/>
        <v>181.4</v>
      </c>
      <c r="O435" s="5">
        <f t="shared" si="57"/>
        <v>188.76</v>
      </c>
      <c r="P435">
        <f t="shared" si="58"/>
        <v>186.68</v>
      </c>
      <c r="Q435">
        <f t="shared" si="59"/>
        <v>180.68</v>
      </c>
      <c r="R435" s="5">
        <f t="shared" si="60"/>
        <v>186.69400000000002</v>
      </c>
      <c r="S435">
        <f t="shared" si="61"/>
        <v>172.64</v>
      </c>
      <c r="T435">
        <f t="shared" si="62"/>
        <v>175.06</v>
      </c>
    </row>
    <row r="436" spans="1:20">
      <c r="A436">
        <v>32931</v>
      </c>
      <c r="B436">
        <v>47</v>
      </c>
      <c r="C436">
        <f t="shared" si="56"/>
        <v>2</v>
      </c>
      <c r="D436">
        <v>1</v>
      </c>
      <c r="E436">
        <v>2</v>
      </c>
      <c r="F436" s="4">
        <v>31.619</v>
      </c>
      <c r="G436">
        <v>182</v>
      </c>
      <c r="H436" s="5">
        <v>3.9</v>
      </c>
      <c r="I436" s="6">
        <v>185.2</v>
      </c>
      <c r="J436" s="6">
        <v>105</v>
      </c>
      <c r="K436">
        <v>173</v>
      </c>
      <c r="L436">
        <v>4</v>
      </c>
      <c r="M436" s="5">
        <f t="shared" si="63"/>
        <v>174.1</v>
      </c>
      <c r="N436" s="5">
        <f t="shared" si="64"/>
        <v>175.1</v>
      </c>
      <c r="O436" s="5">
        <f t="shared" si="57"/>
        <v>181.65</v>
      </c>
      <c r="P436">
        <f t="shared" si="58"/>
        <v>180.92</v>
      </c>
      <c r="Q436">
        <f t="shared" si="59"/>
        <v>174.92</v>
      </c>
      <c r="R436" s="5">
        <f t="shared" si="60"/>
        <v>181.411</v>
      </c>
      <c r="S436">
        <f t="shared" si="61"/>
        <v>166.16</v>
      </c>
      <c r="T436">
        <f t="shared" si="62"/>
        <v>169.39</v>
      </c>
    </row>
    <row r="437" spans="1:20">
      <c r="A437">
        <v>32951</v>
      </c>
      <c r="B437">
        <v>44</v>
      </c>
      <c r="C437">
        <f t="shared" si="56"/>
        <v>2</v>
      </c>
      <c r="D437">
        <v>1</v>
      </c>
      <c r="E437">
        <v>2</v>
      </c>
      <c r="F437" s="4">
        <v>28.677</v>
      </c>
      <c r="G437">
        <v>143</v>
      </c>
      <c r="H437" s="5">
        <v>4.9000000000000004</v>
      </c>
      <c r="I437" s="6">
        <v>183.8</v>
      </c>
      <c r="J437" s="6">
        <v>121.7</v>
      </c>
      <c r="K437">
        <v>176</v>
      </c>
      <c r="L437">
        <v>4</v>
      </c>
      <c r="M437" s="5">
        <f t="shared" si="63"/>
        <v>176.2</v>
      </c>
      <c r="N437" s="5">
        <f t="shared" si="64"/>
        <v>177.2</v>
      </c>
      <c r="O437" s="5">
        <f t="shared" si="57"/>
        <v>184.01999999999998</v>
      </c>
      <c r="P437">
        <f t="shared" si="58"/>
        <v>182.84</v>
      </c>
      <c r="Q437">
        <f t="shared" si="59"/>
        <v>176.84</v>
      </c>
      <c r="R437" s="5">
        <f t="shared" si="60"/>
        <v>183.172</v>
      </c>
      <c r="S437">
        <f t="shared" si="61"/>
        <v>168.32</v>
      </c>
      <c r="T437">
        <f t="shared" si="62"/>
        <v>171.28</v>
      </c>
    </row>
    <row r="438" spans="1:20">
      <c r="A438">
        <v>32961</v>
      </c>
      <c r="B438">
        <v>43</v>
      </c>
      <c r="C438">
        <f t="shared" si="56"/>
        <v>2</v>
      </c>
      <c r="D438">
        <v>1</v>
      </c>
      <c r="E438">
        <v>2</v>
      </c>
      <c r="F438" s="4">
        <v>38.947000000000003</v>
      </c>
      <c r="G438">
        <v>178</v>
      </c>
      <c r="H438" s="5"/>
      <c r="I438" s="6"/>
      <c r="J438" s="6"/>
      <c r="K438">
        <v>177</v>
      </c>
      <c r="L438">
        <v>4</v>
      </c>
      <c r="M438" s="5">
        <f t="shared" si="63"/>
        <v>176.9</v>
      </c>
      <c r="N438" s="5">
        <f t="shared" si="64"/>
        <v>177.9</v>
      </c>
      <c r="O438" s="5">
        <f t="shared" si="57"/>
        <v>184.81</v>
      </c>
      <c r="P438">
        <f t="shared" si="58"/>
        <v>183.48</v>
      </c>
      <c r="Q438">
        <f t="shared" si="59"/>
        <v>177.48</v>
      </c>
      <c r="R438" s="5">
        <f t="shared" si="60"/>
        <v>183.75900000000001</v>
      </c>
      <c r="S438">
        <f t="shared" si="61"/>
        <v>169.04</v>
      </c>
      <c r="T438">
        <f t="shared" si="62"/>
        <v>171.91</v>
      </c>
    </row>
    <row r="439" spans="1:20">
      <c r="A439">
        <v>32971</v>
      </c>
      <c r="B439">
        <v>46</v>
      </c>
      <c r="C439">
        <f t="shared" si="56"/>
        <v>2</v>
      </c>
      <c r="D439">
        <v>1</v>
      </c>
      <c r="E439">
        <v>3</v>
      </c>
      <c r="F439" s="4">
        <v>40.99</v>
      </c>
      <c r="G439">
        <v>179</v>
      </c>
      <c r="H439" s="5">
        <v>5.0999999999999996</v>
      </c>
      <c r="I439" s="6">
        <v>182.5</v>
      </c>
      <c r="J439" s="6">
        <v>78.8</v>
      </c>
      <c r="K439">
        <v>174</v>
      </c>
      <c r="L439">
        <v>4</v>
      </c>
      <c r="M439" s="5">
        <f t="shared" si="63"/>
        <v>174.8</v>
      </c>
      <c r="N439" s="5">
        <f t="shared" si="64"/>
        <v>175.8</v>
      </c>
      <c r="O439" s="5">
        <f t="shared" si="57"/>
        <v>182.44</v>
      </c>
      <c r="P439">
        <f t="shared" si="58"/>
        <v>181.56</v>
      </c>
      <c r="Q439">
        <f t="shared" si="59"/>
        <v>175.56</v>
      </c>
      <c r="R439" s="5">
        <f t="shared" si="60"/>
        <v>181.99799999999999</v>
      </c>
      <c r="S439">
        <f t="shared" si="61"/>
        <v>166.88</v>
      </c>
      <c r="T439">
        <f t="shared" si="62"/>
        <v>170.02</v>
      </c>
    </row>
    <row r="440" spans="1:20">
      <c r="A440">
        <v>32981</v>
      </c>
      <c r="B440">
        <v>47</v>
      </c>
      <c r="C440">
        <f t="shared" si="56"/>
        <v>2</v>
      </c>
      <c r="D440">
        <v>1</v>
      </c>
      <c r="E440">
        <v>4</v>
      </c>
      <c r="F440" s="4">
        <v>47.57</v>
      </c>
      <c r="G440">
        <v>168</v>
      </c>
      <c r="H440" s="5">
        <v>5.5</v>
      </c>
      <c r="I440" s="6">
        <v>184.8</v>
      </c>
      <c r="J440" s="6">
        <v>78.2</v>
      </c>
      <c r="K440">
        <v>173</v>
      </c>
      <c r="L440">
        <v>4</v>
      </c>
      <c r="M440" s="5">
        <f t="shared" si="63"/>
        <v>174.1</v>
      </c>
      <c r="N440" s="5">
        <f t="shared" si="64"/>
        <v>175.1</v>
      </c>
      <c r="O440" s="5">
        <f t="shared" si="57"/>
        <v>181.65</v>
      </c>
      <c r="P440">
        <f t="shared" si="58"/>
        <v>180.92</v>
      </c>
      <c r="Q440">
        <f t="shared" si="59"/>
        <v>174.92</v>
      </c>
      <c r="R440" s="5">
        <f t="shared" si="60"/>
        <v>181.411</v>
      </c>
      <c r="S440">
        <f t="shared" si="61"/>
        <v>166.16</v>
      </c>
      <c r="T440">
        <f t="shared" si="62"/>
        <v>169.39</v>
      </c>
    </row>
    <row r="441" spans="1:20">
      <c r="A441">
        <v>32991</v>
      </c>
      <c r="B441">
        <v>43</v>
      </c>
      <c r="C441">
        <f t="shared" si="56"/>
        <v>2</v>
      </c>
      <c r="D441">
        <v>1</v>
      </c>
      <c r="E441">
        <v>4</v>
      </c>
      <c r="F441" s="4">
        <v>51.731999999999999</v>
      </c>
      <c r="G441">
        <v>178</v>
      </c>
      <c r="H441" s="5">
        <v>5.3</v>
      </c>
      <c r="I441" s="6">
        <v>179</v>
      </c>
      <c r="J441" s="6">
        <v>83.7</v>
      </c>
      <c r="K441">
        <v>177</v>
      </c>
      <c r="L441">
        <v>4</v>
      </c>
      <c r="M441" s="5">
        <f t="shared" si="63"/>
        <v>176.9</v>
      </c>
      <c r="N441" s="5">
        <f t="shared" si="64"/>
        <v>177.9</v>
      </c>
      <c r="O441" s="5">
        <f t="shared" si="57"/>
        <v>184.81</v>
      </c>
      <c r="P441">
        <f t="shared" si="58"/>
        <v>183.48</v>
      </c>
      <c r="Q441">
        <f t="shared" si="59"/>
        <v>177.48</v>
      </c>
      <c r="R441" s="5">
        <f t="shared" si="60"/>
        <v>183.75900000000001</v>
      </c>
      <c r="S441">
        <f t="shared" si="61"/>
        <v>169.04</v>
      </c>
      <c r="T441">
        <f t="shared" si="62"/>
        <v>171.91</v>
      </c>
    </row>
    <row r="442" spans="1:20">
      <c r="A442">
        <v>33001</v>
      </c>
      <c r="B442">
        <v>42</v>
      </c>
      <c r="C442">
        <f t="shared" si="56"/>
        <v>2</v>
      </c>
      <c r="D442">
        <v>1</v>
      </c>
      <c r="E442">
        <v>4</v>
      </c>
      <c r="F442" s="4">
        <v>46.176000000000002</v>
      </c>
      <c r="G442">
        <v>182</v>
      </c>
      <c r="H442" s="5">
        <v>4.5</v>
      </c>
      <c r="I442" s="6">
        <v>176.8</v>
      </c>
      <c r="J442" s="6">
        <v>68</v>
      </c>
      <c r="K442">
        <v>178</v>
      </c>
      <c r="L442">
        <v>4</v>
      </c>
      <c r="M442" s="5">
        <f t="shared" si="63"/>
        <v>177.6</v>
      </c>
      <c r="N442" s="5">
        <f t="shared" si="64"/>
        <v>178.6</v>
      </c>
      <c r="O442" s="5">
        <f t="shared" si="57"/>
        <v>185.6</v>
      </c>
      <c r="P442">
        <f t="shared" si="58"/>
        <v>184.12</v>
      </c>
      <c r="Q442">
        <f t="shared" si="59"/>
        <v>178.12</v>
      </c>
      <c r="R442" s="5">
        <f t="shared" si="60"/>
        <v>184.346</v>
      </c>
      <c r="S442">
        <f t="shared" si="61"/>
        <v>169.76</v>
      </c>
      <c r="T442">
        <f t="shared" si="62"/>
        <v>172.54</v>
      </c>
    </row>
    <row r="443" spans="1:20">
      <c r="A443">
        <v>33021</v>
      </c>
      <c r="B443">
        <v>34</v>
      </c>
      <c r="C443">
        <f t="shared" si="56"/>
        <v>1</v>
      </c>
      <c r="D443">
        <v>1</v>
      </c>
      <c r="E443">
        <v>2</v>
      </c>
      <c r="F443" s="4">
        <v>39.088000000000001</v>
      </c>
      <c r="G443">
        <v>194</v>
      </c>
      <c r="H443" s="5">
        <v>4.7</v>
      </c>
      <c r="I443" s="6">
        <v>181.2</v>
      </c>
      <c r="J443" s="6">
        <v>92.1</v>
      </c>
      <c r="K443">
        <v>186</v>
      </c>
      <c r="L443">
        <v>3</v>
      </c>
      <c r="M443" s="5">
        <f t="shared" si="63"/>
        <v>183.2</v>
      </c>
      <c r="N443" s="5">
        <f t="shared" si="64"/>
        <v>184.2</v>
      </c>
      <c r="O443" s="5">
        <f t="shared" si="57"/>
        <v>191.92000000000002</v>
      </c>
      <c r="P443">
        <f t="shared" si="58"/>
        <v>189.24</v>
      </c>
      <c r="Q443">
        <f t="shared" si="59"/>
        <v>183.24</v>
      </c>
      <c r="R443" s="5">
        <f t="shared" si="60"/>
        <v>189.042</v>
      </c>
      <c r="S443">
        <f t="shared" si="61"/>
        <v>175.52</v>
      </c>
      <c r="T443">
        <f t="shared" si="62"/>
        <v>177.57999999999998</v>
      </c>
    </row>
    <row r="444" spans="1:20">
      <c r="A444">
        <v>33031</v>
      </c>
      <c r="B444">
        <v>47</v>
      </c>
      <c r="C444">
        <f t="shared" si="56"/>
        <v>2</v>
      </c>
      <c r="D444">
        <v>1</v>
      </c>
      <c r="E444">
        <v>2</v>
      </c>
      <c r="F444" s="4">
        <v>38.125</v>
      </c>
      <c r="G444">
        <v>167</v>
      </c>
      <c r="H444" s="5">
        <v>4.4000000000000004</v>
      </c>
      <c r="I444" s="6">
        <v>190.5</v>
      </c>
      <c r="J444" s="6">
        <v>80</v>
      </c>
      <c r="K444">
        <v>173</v>
      </c>
      <c r="L444">
        <v>4</v>
      </c>
      <c r="M444" s="5">
        <f t="shared" si="63"/>
        <v>174.1</v>
      </c>
      <c r="N444" s="5">
        <f t="shared" si="64"/>
        <v>175.1</v>
      </c>
      <c r="O444" s="5">
        <f t="shared" si="57"/>
        <v>181.65</v>
      </c>
      <c r="P444">
        <f t="shared" si="58"/>
        <v>180.92</v>
      </c>
      <c r="Q444">
        <f t="shared" si="59"/>
        <v>174.92</v>
      </c>
      <c r="R444" s="5">
        <f t="shared" si="60"/>
        <v>181.411</v>
      </c>
      <c r="S444">
        <f t="shared" si="61"/>
        <v>166.16</v>
      </c>
      <c r="T444">
        <f t="shared" si="62"/>
        <v>169.39</v>
      </c>
    </row>
    <row r="445" spans="1:20">
      <c r="A445">
        <v>33041</v>
      </c>
      <c r="B445">
        <v>34</v>
      </c>
      <c r="C445">
        <f t="shared" si="56"/>
        <v>1</v>
      </c>
      <c r="D445">
        <v>1</v>
      </c>
      <c r="E445">
        <v>3</v>
      </c>
      <c r="F445" s="4">
        <v>45.161000000000001</v>
      </c>
      <c r="G445">
        <v>185</v>
      </c>
      <c r="H445" s="5">
        <v>4.8</v>
      </c>
      <c r="I445" s="6">
        <v>179</v>
      </c>
      <c r="J445" s="6">
        <v>83.7</v>
      </c>
      <c r="K445">
        <v>186</v>
      </c>
      <c r="L445">
        <v>3</v>
      </c>
      <c r="M445" s="5">
        <f t="shared" si="63"/>
        <v>183.2</v>
      </c>
      <c r="N445" s="5">
        <f t="shared" si="64"/>
        <v>184.2</v>
      </c>
      <c r="O445" s="5">
        <f t="shared" si="57"/>
        <v>191.92000000000002</v>
      </c>
      <c r="P445">
        <f t="shared" si="58"/>
        <v>189.24</v>
      </c>
      <c r="Q445">
        <f t="shared" si="59"/>
        <v>183.24</v>
      </c>
      <c r="R445" s="5">
        <f t="shared" si="60"/>
        <v>189.042</v>
      </c>
      <c r="S445">
        <f t="shared" si="61"/>
        <v>175.52</v>
      </c>
      <c r="T445">
        <f t="shared" si="62"/>
        <v>177.57999999999998</v>
      </c>
    </row>
    <row r="446" spans="1:20">
      <c r="A446">
        <v>33051</v>
      </c>
      <c r="B446">
        <v>44</v>
      </c>
      <c r="C446">
        <f t="shared" si="56"/>
        <v>2</v>
      </c>
      <c r="D446">
        <v>1</v>
      </c>
      <c r="E446">
        <v>2</v>
      </c>
      <c r="F446" s="4">
        <v>43.503999999999998</v>
      </c>
      <c r="G446">
        <v>188</v>
      </c>
      <c r="H446" s="5">
        <v>4.3</v>
      </c>
      <c r="I446" s="6">
        <v>177.6</v>
      </c>
      <c r="J446" s="6">
        <v>68.5</v>
      </c>
      <c r="K446">
        <v>176</v>
      </c>
      <c r="L446">
        <v>4</v>
      </c>
      <c r="M446" s="5">
        <f t="shared" si="63"/>
        <v>176.2</v>
      </c>
      <c r="N446" s="5">
        <f t="shared" si="64"/>
        <v>177.2</v>
      </c>
      <c r="O446" s="5">
        <f t="shared" si="57"/>
        <v>184.01999999999998</v>
      </c>
      <c r="P446">
        <f t="shared" si="58"/>
        <v>182.84</v>
      </c>
      <c r="Q446">
        <f t="shared" si="59"/>
        <v>176.84</v>
      </c>
      <c r="R446" s="5">
        <f t="shared" si="60"/>
        <v>183.172</v>
      </c>
      <c r="S446">
        <f t="shared" si="61"/>
        <v>168.32</v>
      </c>
      <c r="T446">
        <f t="shared" si="62"/>
        <v>171.28</v>
      </c>
    </row>
    <row r="447" spans="1:20">
      <c r="A447">
        <v>33061</v>
      </c>
      <c r="B447">
        <v>39</v>
      </c>
      <c r="C447">
        <f t="shared" si="56"/>
        <v>1</v>
      </c>
      <c r="D447">
        <v>1</v>
      </c>
      <c r="E447">
        <v>2</v>
      </c>
      <c r="F447" s="4">
        <v>39.316000000000003</v>
      </c>
      <c r="G447">
        <v>182</v>
      </c>
      <c r="H447" s="5">
        <v>4.0999999999999996</v>
      </c>
      <c r="I447" s="6">
        <v>169.5</v>
      </c>
      <c r="J447" s="6">
        <v>81.900000000000006</v>
      </c>
      <c r="K447">
        <v>181</v>
      </c>
      <c r="L447">
        <v>3</v>
      </c>
      <c r="M447" s="5">
        <f t="shared" si="63"/>
        <v>179.7</v>
      </c>
      <c r="N447" s="5">
        <f t="shared" si="64"/>
        <v>180.7</v>
      </c>
      <c r="O447" s="5">
        <f t="shared" si="57"/>
        <v>187.97</v>
      </c>
      <c r="P447">
        <f t="shared" si="58"/>
        <v>186.04</v>
      </c>
      <c r="Q447">
        <f t="shared" si="59"/>
        <v>180.04</v>
      </c>
      <c r="R447" s="5">
        <f t="shared" si="60"/>
        <v>186.107</v>
      </c>
      <c r="S447">
        <f t="shared" si="61"/>
        <v>171.92000000000002</v>
      </c>
      <c r="T447">
        <f t="shared" si="62"/>
        <v>174.43</v>
      </c>
    </row>
    <row r="448" spans="1:20">
      <c r="A448">
        <v>33071</v>
      </c>
      <c r="B448">
        <v>43</v>
      </c>
      <c r="C448">
        <f t="shared" si="56"/>
        <v>2</v>
      </c>
      <c r="D448">
        <v>1</v>
      </c>
      <c r="E448">
        <v>3</v>
      </c>
      <c r="F448" s="4">
        <v>34.783000000000001</v>
      </c>
      <c r="G448">
        <v>193</v>
      </c>
      <c r="H448" s="5">
        <v>4.2</v>
      </c>
      <c r="I448" s="6">
        <v>170.5</v>
      </c>
      <c r="J448" s="6">
        <v>75.900000000000006</v>
      </c>
      <c r="K448">
        <v>177</v>
      </c>
      <c r="L448">
        <v>4</v>
      </c>
      <c r="M448" s="5">
        <f t="shared" si="63"/>
        <v>176.9</v>
      </c>
      <c r="N448" s="5">
        <f t="shared" si="64"/>
        <v>177.9</v>
      </c>
      <c r="O448" s="5">
        <f t="shared" si="57"/>
        <v>184.81</v>
      </c>
      <c r="P448">
        <f t="shared" si="58"/>
        <v>183.48</v>
      </c>
      <c r="Q448">
        <f t="shared" si="59"/>
        <v>177.48</v>
      </c>
      <c r="R448" s="5">
        <f t="shared" si="60"/>
        <v>183.75900000000001</v>
      </c>
      <c r="S448">
        <f t="shared" si="61"/>
        <v>169.04</v>
      </c>
      <c r="T448">
        <f t="shared" si="62"/>
        <v>171.91</v>
      </c>
    </row>
    <row r="449" spans="1:20">
      <c r="A449">
        <v>33082</v>
      </c>
      <c r="B449">
        <v>51</v>
      </c>
      <c r="C449">
        <f t="shared" si="56"/>
        <v>2</v>
      </c>
      <c r="D449">
        <v>2</v>
      </c>
      <c r="E449">
        <v>4</v>
      </c>
      <c r="F449" s="4">
        <v>31.006</v>
      </c>
      <c r="G449">
        <v>182</v>
      </c>
      <c r="H449" s="5">
        <v>3.6</v>
      </c>
      <c r="I449" s="6">
        <v>168.4</v>
      </c>
      <c r="J449" s="6">
        <v>61.6</v>
      </c>
      <c r="K449">
        <v>169</v>
      </c>
      <c r="L449">
        <v>5</v>
      </c>
      <c r="M449" s="5">
        <f t="shared" si="63"/>
        <v>171.3</v>
      </c>
      <c r="N449" s="5">
        <f t="shared" si="64"/>
        <v>172.3</v>
      </c>
      <c r="O449" s="5">
        <f t="shared" si="57"/>
        <v>178.49</v>
      </c>
      <c r="P449">
        <f t="shared" si="58"/>
        <v>178.36</v>
      </c>
      <c r="Q449">
        <f t="shared" si="59"/>
        <v>172.36</v>
      </c>
      <c r="R449" s="5">
        <f t="shared" si="60"/>
        <v>179.06299999999999</v>
      </c>
      <c r="S449">
        <f t="shared" si="61"/>
        <v>163.28</v>
      </c>
      <c r="T449">
        <f t="shared" si="62"/>
        <v>166.87</v>
      </c>
    </row>
    <row r="450" spans="1:20">
      <c r="A450">
        <v>33092</v>
      </c>
      <c r="B450">
        <v>45</v>
      </c>
      <c r="C450">
        <f t="shared" si="56"/>
        <v>2</v>
      </c>
      <c r="D450">
        <v>2</v>
      </c>
      <c r="E450">
        <v>2</v>
      </c>
      <c r="F450" s="4">
        <v>31.239000000000001</v>
      </c>
      <c r="G450">
        <v>191</v>
      </c>
      <c r="H450" s="5">
        <v>2.7</v>
      </c>
      <c r="I450" s="6">
        <v>156.4</v>
      </c>
      <c r="J450" s="6">
        <v>58.9</v>
      </c>
      <c r="K450">
        <v>175</v>
      </c>
      <c r="L450">
        <v>4</v>
      </c>
      <c r="M450" s="5">
        <f t="shared" si="63"/>
        <v>175.5</v>
      </c>
      <c r="N450" s="5">
        <f t="shared" si="64"/>
        <v>176.5</v>
      </c>
      <c r="O450" s="5">
        <f t="shared" si="57"/>
        <v>183.23</v>
      </c>
      <c r="P450">
        <f t="shared" si="58"/>
        <v>182.2</v>
      </c>
      <c r="Q450">
        <f t="shared" si="59"/>
        <v>176.2</v>
      </c>
      <c r="R450" s="5">
        <f t="shared" si="60"/>
        <v>182.58500000000001</v>
      </c>
      <c r="S450">
        <f t="shared" si="61"/>
        <v>167.6</v>
      </c>
      <c r="T450">
        <f t="shared" si="62"/>
        <v>170.65</v>
      </c>
    </row>
    <row r="451" spans="1:20">
      <c r="A451">
        <v>33101</v>
      </c>
      <c r="B451">
        <v>33</v>
      </c>
      <c r="C451">
        <f t="shared" si="56"/>
        <v>1</v>
      </c>
      <c r="D451">
        <v>1</v>
      </c>
      <c r="E451">
        <v>3</v>
      </c>
      <c r="F451" s="4">
        <v>49.792999999999999</v>
      </c>
      <c r="G451">
        <v>197</v>
      </c>
      <c r="H451" s="5">
        <v>5.8</v>
      </c>
      <c r="I451" s="6">
        <v>180.6</v>
      </c>
      <c r="J451" s="6">
        <v>72.5</v>
      </c>
      <c r="K451">
        <v>187</v>
      </c>
      <c r="L451">
        <v>3</v>
      </c>
      <c r="M451" s="5">
        <f t="shared" si="63"/>
        <v>183.9</v>
      </c>
      <c r="N451" s="5">
        <f t="shared" si="64"/>
        <v>184.9</v>
      </c>
      <c r="O451" s="5">
        <f t="shared" si="57"/>
        <v>192.71</v>
      </c>
      <c r="P451">
        <f t="shared" si="58"/>
        <v>189.88</v>
      </c>
      <c r="Q451">
        <f t="shared" si="59"/>
        <v>183.88</v>
      </c>
      <c r="R451" s="5">
        <f t="shared" si="60"/>
        <v>189.62899999999999</v>
      </c>
      <c r="S451">
        <f t="shared" si="61"/>
        <v>176.24</v>
      </c>
      <c r="T451">
        <f t="shared" si="62"/>
        <v>178.21</v>
      </c>
    </row>
    <row r="452" spans="1:20">
      <c r="A452">
        <v>33112</v>
      </c>
      <c r="B452">
        <v>41</v>
      </c>
      <c r="C452">
        <f t="shared" si="56"/>
        <v>2</v>
      </c>
      <c r="D452">
        <v>2</v>
      </c>
      <c r="E452">
        <v>3</v>
      </c>
      <c r="F452" s="4">
        <v>35.253</v>
      </c>
      <c r="G452">
        <v>175</v>
      </c>
      <c r="H452" s="5">
        <v>2.7</v>
      </c>
      <c r="I452" s="6">
        <v>159.30000000000001</v>
      </c>
      <c r="J452" s="6">
        <v>71.2</v>
      </c>
      <c r="K452">
        <v>179</v>
      </c>
      <c r="L452">
        <v>4</v>
      </c>
      <c r="M452" s="5">
        <f t="shared" si="63"/>
        <v>178.3</v>
      </c>
      <c r="N452" s="5">
        <f t="shared" si="64"/>
        <v>179.3</v>
      </c>
      <c r="O452" s="5">
        <f t="shared" si="57"/>
        <v>186.39</v>
      </c>
      <c r="P452">
        <f t="shared" si="58"/>
        <v>184.76</v>
      </c>
      <c r="Q452">
        <f t="shared" si="59"/>
        <v>178.76</v>
      </c>
      <c r="R452" s="5">
        <f t="shared" si="60"/>
        <v>184.93299999999999</v>
      </c>
      <c r="S452">
        <f t="shared" si="61"/>
        <v>170.48</v>
      </c>
      <c r="T452">
        <f t="shared" si="62"/>
        <v>173.17</v>
      </c>
    </row>
    <row r="453" spans="1:20">
      <c r="A453">
        <v>33121</v>
      </c>
      <c r="B453">
        <v>46</v>
      </c>
      <c r="C453">
        <f t="shared" si="56"/>
        <v>2</v>
      </c>
      <c r="D453">
        <v>1</v>
      </c>
      <c r="E453">
        <v>3</v>
      </c>
      <c r="F453" s="4">
        <v>47.298999999999999</v>
      </c>
      <c r="G453">
        <v>186</v>
      </c>
      <c r="H453" s="5">
        <v>4.3</v>
      </c>
      <c r="I453" s="6">
        <v>174.6</v>
      </c>
      <c r="J453" s="6">
        <v>68.5</v>
      </c>
      <c r="K453">
        <v>174</v>
      </c>
      <c r="L453">
        <v>4</v>
      </c>
      <c r="M453" s="5">
        <f t="shared" si="63"/>
        <v>174.8</v>
      </c>
      <c r="N453" s="5">
        <f t="shared" si="64"/>
        <v>175.8</v>
      </c>
      <c r="O453" s="5">
        <f t="shared" si="57"/>
        <v>182.44</v>
      </c>
      <c r="P453">
        <f t="shared" si="58"/>
        <v>181.56</v>
      </c>
      <c r="Q453">
        <f t="shared" si="59"/>
        <v>175.56</v>
      </c>
      <c r="R453" s="5">
        <f t="shared" si="60"/>
        <v>181.99799999999999</v>
      </c>
      <c r="S453">
        <f t="shared" si="61"/>
        <v>166.88</v>
      </c>
      <c r="T453">
        <f t="shared" si="62"/>
        <v>170.02</v>
      </c>
    </row>
    <row r="454" spans="1:20">
      <c r="A454">
        <v>33141</v>
      </c>
      <c r="B454">
        <v>59</v>
      </c>
      <c r="C454">
        <f t="shared" si="56"/>
        <v>2</v>
      </c>
      <c r="D454">
        <v>1</v>
      </c>
      <c r="E454">
        <v>2</v>
      </c>
      <c r="F454" s="4">
        <v>26.350999999999999</v>
      </c>
      <c r="G454">
        <v>137</v>
      </c>
      <c r="H454" s="5">
        <v>3</v>
      </c>
      <c r="I454" s="6">
        <v>178.2</v>
      </c>
      <c r="J454" s="6">
        <v>118.4</v>
      </c>
      <c r="K454">
        <v>161</v>
      </c>
      <c r="L454">
        <v>5</v>
      </c>
      <c r="M454" s="5">
        <f t="shared" si="63"/>
        <v>165.7</v>
      </c>
      <c r="N454" s="5">
        <f t="shared" si="64"/>
        <v>166.7</v>
      </c>
      <c r="O454" s="5">
        <f t="shared" si="57"/>
        <v>172.17000000000002</v>
      </c>
      <c r="P454">
        <f t="shared" si="58"/>
        <v>173.24</v>
      </c>
      <c r="Q454">
        <f t="shared" si="59"/>
        <v>167.24</v>
      </c>
      <c r="R454" s="5">
        <f t="shared" si="60"/>
        <v>174.36700000000002</v>
      </c>
      <c r="S454">
        <f t="shared" si="61"/>
        <v>157.52000000000001</v>
      </c>
      <c r="T454">
        <f t="shared" si="62"/>
        <v>161.82999999999998</v>
      </c>
    </row>
    <row r="455" spans="1:20">
      <c r="A455">
        <v>33151</v>
      </c>
      <c r="B455">
        <v>50</v>
      </c>
      <c r="C455">
        <f t="shared" si="56"/>
        <v>2</v>
      </c>
      <c r="D455">
        <v>1</v>
      </c>
      <c r="E455">
        <v>3</v>
      </c>
      <c r="F455" s="4">
        <v>45.048000000000002</v>
      </c>
      <c r="G455">
        <v>178</v>
      </c>
      <c r="H455" s="5">
        <v>4.5</v>
      </c>
      <c r="I455" s="6">
        <v>177</v>
      </c>
      <c r="J455" s="6">
        <v>82.8</v>
      </c>
      <c r="K455">
        <v>170</v>
      </c>
      <c r="L455">
        <v>5</v>
      </c>
      <c r="M455" s="5">
        <f t="shared" si="63"/>
        <v>172</v>
      </c>
      <c r="N455" s="5">
        <f t="shared" si="64"/>
        <v>173</v>
      </c>
      <c r="O455" s="5">
        <f t="shared" si="57"/>
        <v>179.28</v>
      </c>
      <c r="P455">
        <f t="shared" si="58"/>
        <v>179</v>
      </c>
      <c r="Q455">
        <f t="shared" si="59"/>
        <v>173</v>
      </c>
      <c r="R455" s="5">
        <f t="shared" si="60"/>
        <v>179.65</v>
      </c>
      <c r="S455">
        <f t="shared" si="61"/>
        <v>164</v>
      </c>
      <c r="T455">
        <f t="shared" si="62"/>
        <v>167.5</v>
      </c>
    </row>
    <row r="456" spans="1:20">
      <c r="A456">
        <v>33162</v>
      </c>
      <c r="B456">
        <v>58</v>
      </c>
      <c r="C456">
        <f t="shared" si="56"/>
        <v>2</v>
      </c>
      <c r="D456">
        <v>2</v>
      </c>
      <c r="E456">
        <v>2</v>
      </c>
      <c r="F456" s="4">
        <v>25.26</v>
      </c>
      <c r="G456">
        <v>180</v>
      </c>
      <c r="H456" s="5">
        <v>2.8</v>
      </c>
      <c r="I456" s="6">
        <v>162.9</v>
      </c>
      <c r="J456" s="6">
        <v>67.3</v>
      </c>
      <c r="K456">
        <v>162</v>
      </c>
      <c r="L456">
        <v>5</v>
      </c>
      <c r="M456" s="5">
        <f t="shared" si="63"/>
        <v>166.4</v>
      </c>
      <c r="N456" s="5">
        <f t="shared" si="64"/>
        <v>167.4</v>
      </c>
      <c r="O456" s="5">
        <f t="shared" si="57"/>
        <v>172.96</v>
      </c>
      <c r="P456">
        <f t="shared" si="58"/>
        <v>173.88</v>
      </c>
      <c r="Q456">
        <f t="shared" si="59"/>
        <v>167.88</v>
      </c>
      <c r="R456" s="5">
        <f t="shared" si="60"/>
        <v>174.95400000000001</v>
      </c>
      <c r="S456">
        <f t="shared" si="61"/>
        <v>158.24</v>
      </c>
      <c r="T456">
        <f t="shared" si="62"/>
        <v>162.46</v>
      </c>
    </row>
    <row r="457" spans="1:20">
      <c r="A457">
        <v>33181</v>
      </c>
      <c r="B457">
        <v>65</v>
      </c>
      <c r="C457">
        <f t="shared" si="56"/>
        <v>2</v>
      </c>
      <c r="D457">
        <v>1</v>
      </c>
      <c r="E457">
        <v>4</v>
      </c>
      <c r="F457" s="4">
        <v>26.393999999999998</v>
      </c>
      <c r="G457">
        <v>123</v>
      </c>
      <c r="H457" s="5">
        <v>4</v>
      </c>
      <c r="I457" s="6">
        <v>181.8</v>
      </c>
      <c r="J457" s="6">
        <v>87.9</v>
      </c>
      <c r="K457">
        <v>155</v>
      </c>
      <c r="L457">
        <v>6</v>
      </c>
      <c r="M457" s="5">
        <f t="shared" si="63"/>
        <v>161.5</v>
      </c>
      <c r="N457" s="5">
        <f t="shared" si="64"/>
        <v>162.5</v>
      </c>
      <c r="O457" s="5">
        <f t="shared" si="57"/>
        <v>167.43</v>
      </c>
      <c r="P457">
        <f t="shared" si="58"/>
        <v>169.4</v>
      </c>
      <c r="Q457">
        <f t="shared" si="59"/>
        <v>163.4</v>
      </c>
      <c r="R457" s="5">
        <f t="shared" si="60"/>
        <v>170.845</v>
      </c>
      <c r="S457">
        <f t="shared" si="61"/>
        <v>153.19999999999999</v>
      </c>
      <c r="T457">
        <f t="shared" si="62"/>
        <v>158.05000000000001</v>
      </c>
    </row>
    <row r="458" spans="1:20">
      <c r="A458">
        <v>33192</v>
      </c>
      <c r="B458">
        <v>27</v>
      </c>
      <c r="C458">
        <f t="shared" si="56"/>
        <v>1</v>
      </c>
      <c r="D458">
        <v>2</v>
      </c>
      <c r="E458">
        <v>3</v>
      </c>
      <c r="F458" s="4">
        <v>46.75</v>
      </c>
      <c r="G458">
        <v>191</v>
      </c>
      <c r="H458" s="5">
        <v>3.2</v>
      </c>
      <c r="I458" s="6">
        <v>160</v>
      </c>
      <c r="J458" s="6">
        <v>47.7</v>
      </c>
      <c r="K458">
        <v>193</v>
      </c>
      <c r="L458">
        <v>2</v>
      </c>
      <c r="M458" s="5">
        <f t="shared" si="63"/>
        <v>188.1</v>
      </c>
      <c r="N458" s="5">
        <f t="shared" si="64"/>
        <v>189.1</v>
      </c>
      <c r="O458" s="5">
        <f t="shared" si="57"/>
        <v>197.45</v>
      </c>
      <c r="P458">
        <f t="shared" si="58"/>
        <v>193.72</v>
      </c>
      <c r="Q458">
        <f t="shared" si="59"/>
        <v>187.72</v>
      </c>
      <c r="R458" s="5">
        <f t="shared" si="60"/>
        <v>193.15100000000001</v>
      </c>
      <c r="S458">
        <f t="shared" si="61"/>
        <v>180.56</v>
      </c>
      <c r="T458">
        <f t="shared" si="62"/>
        <v>181.99</v>
      </c>
    </row>
    <row r="459" spans="1:20">
      <c r="A459">
        <v>33202</v>
      </c>
      <c r="B459">
        <v>26</v>
      </c>
      <c r="C459">
        <f t="shared" si="56"/>
        <v>1</v>
      </c>
      <c r="D459">
        <v>2</v>
      </c>
      <c r="E459">
        <v>4</v>
      </c>
      <c r="F459" s="4">
        <v>39.122</v>
      </c>
      <c r="G459">
        <v>192</v>
      </c>
      <c r="H459" s="5">
        <v>2.8</v>
      </c>
      <c r="I459" s="6">
        <v>162.19999999999999</v>
      </c>
      <c r="J459" s="6">
        <v>52.4</v>
      </c>
      <c r="K459">
        <v>194</v>
      </c>
      <c r="L459">
        <v>2</v>
      </c>
      <c r="M459" s="5">
        <f t="shared" si="63"/>
        <v>188.8</v>
      </c>
      <c r="N459" s="5">
        <f t="shared" si="64"/>
        <v>189.8</v>
      </c>
      <c r="O459" s="5">
        <f t="shared" si="57"/>
        <v>198.24</v>
      </c>
      <c r="P459">
        <f t="shared" si="58"/>
        <v>194.36</v>
      </c>
      <c r="Q459">
        <f t="shared" si="59"/>
        <v>188.36</v>
      </c>
      <c r="R459" s="5">
        <f t="shared" si="60"/>
        <v>193.738</v>
      </c>
      <c r="S459">
        <f t="shared" si="61"/>
        <v>181.28</v>
      </c>
      <c r="T459">
        <f t="shared" si="62"/>
        <v>182.62</v>
      </c>
    </row>
    <row r="460" spans="1:20">
      <c r="A460">
        <v>33211</v>
      </c>
      <c r="B460">
        <v>27</v>
      </c>
      <c r="C460">
        <f t="shared" si="56"/>
        <v>1</v>
      </c>
      <c r="D460">
        <v>1</v>
      </c>
      <c r="E460">
        <v>3</v>
      </c>
      <c r="F460" s="4">
        <v>39.182000000000002</v>
      </c>
      <c r="G460">
        <v>185</v>
      </c>
      <c r="H460" s="5">
        <v>4.5999999999999996</v>
      </c>
      <c r="I460" s="6">
        <v>175.6</v>
      </c>
      <c r="J460" s="6">
        <v>92.9</v>
      </c>
      <c r="K460">
        <v>193</v>
      </c>
      <c r="L460">
        <v>2</v>
      </c>
      <c r="M460" s="5">
        <f t="shared" si="63"/>
        <v>188.1</v>
      </c>
      <c r="N460" s="5">
        <f t="shared" si="64"/>
        <v>189.1</v>
      </c>
      <c r="O460" s="5">
        <f t="shared" si="57"/>
        <v>197.45</v>
      </c>
      <c r="P460">
        <f t="shared" si="58"/>
        <v>193.72</v>
      </c>
      <c r="Q460">
        <f t="shared" si="59"/>
        <v>187.72</v>
      </c>
      <c r="R460" s="5">
        <f t="shared" si="60"/>
        <v>193.15100000000001</v>
      </c>
      <c r="S460">
        <f t="shared" si="61"/>
        <v>180.56</v>
      </c>
      <c r="T460">
        <f t="shared" si="62"/>
        <v>181.99</v>
      </c>
    </row>
    <row r="461" spans="1:20">
      <c r="A461">
        <v>33221</v>
      </c>
      <c r="B461">
        <v>34</v>
      </c>
      <c r="C461">
        <f t="shared" si="56"/>
        <v>1</v>
      </c>
      <c r="D461">
        <v>1</v>
      </c>
      <c r="E461">
        <v>3</v>
      </c>
      <c r="F461" s="4">
        <v>37.302999999999997</v>
      </c>
      <c r="G461">
        <v>196</v>
      </c>
      <c r="H461" s="5">
        <v>4.7</v>
      </c>
      <c r="I461" s="6">
        <v>175.3</v>
      </c>
      <c r="J461" s="6">
        <v>57.1</v>
      </c>
      <c r="K461">
        <v>186</v>
      </c>
      <c r="L461">
        <v>3</v>
      </c>
      <c r="M461" s="5">
        <f t="shared" si="63"/>
        <v>183.2</v>
      </c>
      <c r="N461" s="5">
        <f t="shared" si="64"/>
        <v>184.2</v>
      </c>
      <c r="O461" s="5">
        <f t="shared" si="57"/>
        <v>191.92000000000002</v>
      </c>
      <c r="P461">
        <f t="shared" si="58"/>
        <v>189.24</v>
      </c>
      <c r="Q461">
        <f t="shared" si="59"/>
        <v>183.24</v>
      </c>
      <c r="R461" s="5">
        <f t="shared" si="60"/>
        <v>189.042</v>
      </c>
      <c r="S461">
        <f t="shared" si="61"/>
        <v>175.52</v>
      </c>
      <c r="T461">
        <f t="shared" si="62"/>
        <v>177.57999999999998</v>
      </c>
    </row>
    <row r="462" spans="1:20">
      <c r="A462">
        <v>33232</v>
      </c>
      <c r="B462">
        <v>46</v>
      </c>
      <c r="C462">
        <f t="shared" si="56"/>
        <v>2</v>
      </c>
      <c r="D462">
        <v>2</v>
      </c>
      <c r="E462">
        <v>2</v>
      </c>
      <c r="F462" s="4">
        <v>35.134999999999998</v>
      </c>
      <c r="G462">
        <v>181</v>
      </c>
      <c r="H462" s="5">
        <v>3.5</v>
      </c>
      <c r="I462" s="6">
        <v>166.9</v>
      </c>
      <c r="J462" s="6">
        <v>62.9</v>
      </c>
      <c r="K462">
        <v>174</v>
      </c>
      <c r="L462">
        <v>4</v>
      </c>
      <c r="M462" s="5">
        <f t="shared" si="63"/>
        <v>174.8</v>
      </c>
      <c r="N462" s="5">
        <f t="shared" si="64"/>
        <v>175.8</v>
      </c>
      <c r="O462" s="5">
        <f t="shared" si="57"/>
        <v>182.44</v>
      </c>
      <c r="P462">
        <f t="shared" si="58"/>
        <v>181.56</v>
      </c>
      <c r="Q462">
        <f t="shared" si="59"/>
        <v>175.56</v>
      </c>
      <c r="R462" s="5">
        <f t="shared" si="60"/>
        <v>181.99799999999999</v>
      </c>
      <c r="S462">
        <f t="shared" si="61"/>
        <v>166.88</v>
      </c>
      <c r="T462">
        <f t="shared" si="62"/>
        <v>170.02</v>
      </c>
    </row>
    <row r="463" spans="1:20">
      <c r="A463">
        <v>33241</v>
      </c>
      <c r="B463">
        <v>60</v>
      </c>
      <c r="C463">
        <f t="shared" si="56"/>
        <v>2</v>
      </c>
      <c r="D463">
        <v>1</v>
      </c>
      <c r="E463">
        <v>4</v>
      </c>
      <c r="F463" s="4">
        <v>38.773000000000003</v>
      </c>
      <c r="G463">
        <v>173</v>
      </c>
      <c r="H463" s="5">
        <v>5.2</v>
      </c>
      <c r="I463" s="6">
        <v>184.3</v>
      </c>
      <c r="J463" s="6">
        <v>71.7</v>
      </c>
      <c r="K463">
        <v>160</v>
      </c>
      <c r="L463">
        <v>6</v>
      </c>
      <c r="M463" s="5">
        <f t="shared" si="63"/>
        <v>165</v>
      </c>
      <c r="N463" s="5">
        <f t="shared" si="64"/>
        <v>166</v>
      </c>
      <c r="O463" s="5">
        <f t="shared" si="57"/>
        <v>171.38</v>
      </c>
      <c r="P463">
        <f t="shared" si="58"/>
        <v>172.6</v>
      </c>
      <c r="Q463">
        <f t="shared" si="59"/>
        <v>166.6</v>
      </c>
      <c r="R463" s="5">
        <f t="shared" si="60"/>
        <v>173.78</v>
      </c>
      <c r="S463">
        <f t="shared" si="61"/>
        <v>156.80000000000001</v>
      </c>
      <c r="T463">
        <f t="shared" si="62"/>
        <v>161.19999999999999</v>
      </c>
    </row>
    <row r="464" spans="1:20">
      <c r="A464">
        <v>33252</v>
      </c>
      <c r="B464">
        <v>41</v>
      </c>
      <c r="C464">
        <f t="shared" si="56"/>
        <v>2</v>
      </c>
      <c r="D464">
        <v>2</v>
      </c>
      <c r="E464">
        <v>4</v>
      </c>
      <c r="F464" s="4">
        <v>49.405000000000001</v>
      </c>
      <c r="G464">
        <v>190</v>
      </c>
      <c r="H464" s="5">
        <v>2.9</v>
      </c>
      <c r="I464" s="6">
        <v>153</v>
      </c>
      <c r="J464" s="6">
        <v>50.4</v>
      </c>
      <c r="K464">
        <v>179</v>
      </c>
      <c r="L464">
        <v>4</v>
      </c>
      <c r="M464" s="5">
        <f t="shared" si="63"/>
        <v>178.3</v>
      </c>
      <c r="N464" s="5">
        <f t="shared" si="64"/>
        <v>179.3</v>
      </c>
      <c r="O464" s="5">
        <f t="shared" si="57"/>
        <v>186.39</v>
      </c>
      <c r="P464">
        <f t="shared" si="58"/>
        <v>184.76</v>
      </c>
      <c r="Q464">
        <f t="shared" si="59"/>
        <v>178.76</v>
      </c>
      <c r="R464" s="5">
        <f t="shared" si="60"/>
        <v>184.93299999999999</v>
      </c>
      <c r="S464">
        <f t="shared" si="61"/>
        <v>170.48</v>
      </c>
      <c r="T464">
        <f t="shared" si="62"/>
        <v>173.17</v>
      </c>
    </row>
    <row r="465" spans="1:20">
      <c r="A465">
        <v>33261</v>
      </c>
      <c r="B465">
        <v>55</v>
      </c>
      <c r="C465">
        <f t="shared" si="56"/>
        <v>2</v>
      </c>
      <c r="D465">
        <v>1</v>
      </c>
      <c r="E465">
        <v>2</v>
      </c>
      <c r="F465" s="4">
        <v>30.222999999999999</v>
      </c>
      <c r="G465">
        <v>170</v>
      </c>
      <c r="H465" s="5">
        <v>3.9</v>
      </c>
      <c r="I465" s="6">
        <v>178.5</v>
      </c>
      <c r="J465" s="6">
        <v>98.6</v>
      </c>
      <c r="K465">
        <v>165</v>
      </c>
      <c r="L465">
        <v>5</v>
      </c>
      <c r="M465" s="5">
        <f t="shared" si="63"/>
        <v>168.5</v>
      </c>
      <c r="N465" s="5">
        <f t="shared" si="64"/>
        <v>169.5</v>
      </c>
      <c r="O465" s="5">
        <f t="shared" si="57"/>
        <v>175.32999999999998</v>
      </c>
      <c r="P465">
        <f t="shared" si="58"/>
        <v>175.8</v>
      </c>
      <c r="Q465">
        <f t="shared" si="59"/>
        <v>169.8</v>
      </c>
      <c r="R465" s="5">
        <f t="shared" si="60"/>
        <v>176.715</v>
      </c>
      <c r="S465">
        <f t="shared" si="61"/>
        <v>160.4</v>
      </c>
      <c r="T465">
        <f t="shared" si="62"/>
        <v>164.35</v>
      </c>
    </row>
    <row r="466" spans="1:20">
      <c r="A466">
        <v>33271</v>
      </c>
      <c r="B466">
        <v>46</v>
      </c>
      <c r="C466">
        <f t="shared" si="56"/>
        <v>2</v>
      </c>
      <c r="D466">
        <v>1</v>
      </c>
      <c r="E466">
        <v>3</v>
      </c>
      <c r="F466" s="4">
        <v>41.226999999999997</v>
      </c>
      <c r="G466">
        <v>200</v>
      </c>
      <c r="H466" s="5">
        <v>4.5</v>
      </c>
      <c r="I466" s="6">
        <v>176.5</v>
      </c>
      <c r="J466" s="6">
        <v>81.5</v>
      </c>
      <c r="K466">
        <v>174</v>
      </c>
      <c r="L466">
        <v>4</v>
      </c>
      <c r="M466" s="5">
        <f t="shared" si="63"/>
        <v>174.8</v>
      </c>
      <c r="N466" s="5">
        <f t="shared" si="64"/>
        <v>175.8</v>
      </c>
      <c r="O466" s="5">
        <f t="shared" si="57"/>
        <v>182.44</v>
      </c>
      <c r="P466">
        <f t="shared" si="58"/>
        <v>181.56</v>
      </c>
      <c r="Q466">
        <f t="shared" si="59"/>
        <v>175.56</v>
      </c>
      <c r="R466" s="5">
        <f t="shared" si="60"/>
        <v>181.99799999999999</v>
      </c>
      <c r="S466">
        <f t="shared" si="61"/>
        <v>166.88</v>
      </c>
      <c r="T466">
        <f t="shared" si="62"/>
        <v>170.02</v>
      </c>
    </row>
    <row r="467" spans="1:20">
      <c r="A467">
        <v>33281</v>
      </c>
      <c r="B467">
        <v>54</v>
      </c>
      <c r="C467">
        <f t="shared" si="56"/>
        <v>2</v>
      </c>
      <c r="D467">
        <v>1</v>
      </c>
      <c r="E467">
        <v>3</v>
      </c>
      <c r="F467" s="4">
        <v>36.835000000000001</v>
      </c>
      <c r="G467">
        <v>178</v>
      </c>
      <c r="H467" s="5">
        <v>5.0999999999999996</v>
      </c>
      <c r="I467" s="6">
        <v>176.2</v>
      </c>
      <c r="J467" s="6">
        <v>75.2</v>
      </c>
      <c r="K467">
        <v>166</v>
      </c>
      <c r="L467">
        <v>5</v>
      </c>
      <c r="M467" s="5">
        <f t="shared" si="63"/>
        <v>169.2</v>
      </c>
      <c r="N467" s="5">
        <f t="shared" si="64"/>
        <v>170.2</v>
      </c>
      <c r="O467" s="5">
        <f t="shared" si="57"/>
        <v>176.12</v>
      </c>
      <c r="P467">
        <f t="shared" si="58"/>
        <v>176.44</v>
      </c>
      <c r="Q467">
        <f t="shared" si="59"/>
        <v>170.44</v>
      </c>
      <c r="R467" s="5">
        <f t="shared" si="60"/>
        <v>177.30199999999999</v>
      </c>
      <c r="S467">
        <f t="shared" si="61"/>
        <v>161.12</v>
      </c>
      <c r="T467">
        <f t="shared" si="62"/>
        <v>164.98</v>
      </c>
    </row>
    <row r="468" spans="1:20">
      <c r="A468">
        <v>33291</v>
      </c>
      <c r="B468">
        <v>34</v>
      </c>
      <c r="C468">
        <f t="shared" si="56"/>
        <v>1</v>
      </c>
      <c r="D468">
        <v>1</v>
      </c>
      <c r="E468">
        <v>3</v>
      </c>
      <c r="F468" s="4">
        <v>52.933999999999997</v>
      </c>
      <c r="G468">
        <v>187</v>
      </c>
      <c r="H468" s="5">
        <v>4.8</v>
      </c>
      <c r="I468" s="6">
        <v>181.3</v>
      </c>
      <c r="J468" s="6">
        <v>83.5</v>
      </c>
      <c r="K468">
        <v>186</v>
      </c>
      <c r="L468">
        <v>3</v>
      </c>
      <c r="M468" s="5">
        <f t="shared" si="63"/>
        <v>183.2</v>
      </c>
      <c r="N468" s="5">
        <f t="shared" si="64"/>
        <v>184.2</v>
      </c>
      <c r="O468" s="5">
        <f t="shared" si="57"/>
        <v>191.92000000000002</v>
      </c>
      <c r="P468">
        <f t="shared" si="58"/>
        <v>189.24</v>
      </c>
      <c r="Q468">
        <f t="shared" si="59"/>
        <v>183.24</v>
      </c>
      <c r="R468" s="5">
        <f t="shared" si="60"/>
        <v>189.042</v>
      </c>
      <c r="S468">
        <f t="shared" si="61"/>
        <v>175.52</v>
      </c>
      <c r="T468">
        <f t="shared" si="62"/>
        <v>177.57999999999998</v>
      </c>
    </row>
    <row r="469" spans="1:20">
      <c r="A469">
        <v>33311</v>
      </c>
      <c r="B469">
        <v>31</v>
      </c>
      <c r="C469">
        <f t="shared" si="56"/>
        <v>1</v>
      </c>
      <c r="D469">
        <v>1</v>
      </c>
      <c r="E469">
        <v>2</v>
      </c>
      <c r="F469" s="4">
        <v>42.789000000000001</v>
      </c>
      <c r="G469">
        <v>193</v>
      </c>
      <c r="H469" s="5">
        <v>4.4000000000000004</v>
      </c>
      <c r="I469" s="6">
        <v>184.4</v>
      </c>
      <c r="J469" s="6">
        <v>83.9</v>
      </c>
      <c r="K469">
        <v>189</v>
      </c>
      <c r="L469">
        <v>3</v>
      </c>
      <c r="M469" s="5">
        <f t="shared" si="63"/>
        <v>185.3</v>
      </c>
      <c r="N469" s="5">
        <f t="shared" si="64"/>
        <v>186.3</v>
      </c>
      <c r="O469" s="5">
        <f t="shared" si="57"/>
        <v>194.29</v>
      </c>
      <c r="P469">
        <f t="shared" si="58"/>
        <v>191.16</v>
      </c>
      <c r="Q469">
        <f t="shared" si="59"/>
        <v>185.16</v>
      </c>
      <c r="R469" s="5">
        <f t="shared" si="60"/>
        <v>190.803</v>
      </c>
      <c r="S469">
        <f t="shared" si="61"/>
        <v>177.68</v>
      </c>
      <c r="T469">
        <f t="shared" si="62"/>
        <v>179.47</v>
      </c>
    </row>
    <row r="470" spans="1:20">
      <c r="A470">
        <v>33322</v>
      </c>
      <c r="B470">
        <v>40</v>
      </c>
      <c r="C470">
        <f t="shared" si="56"/>
        <v>1</v>
      </c>
      <c r="D470">
        <v>2</v>
      </c>
      <c r="E470">
        <v>1</v>
      </c>
      <c r="F470" s="4">
        <v>30.748000000000001</v>
      </c>
      <c r="G470">
        <v>197</v>
      </c>
      <c r="H470" s="5">
        <v>4.3</v>
      </c>
      <c r="I470" s="6">
        <v>175.2</v>
      </c>
      <c r="J470" s="6">
        <v>72.2</v>
      </c>
      <c r="K470">
        <v>180</v>
      </c>
      <c r="L470">
        <v>4</v>
      </c>
      <c r="M470" s="5">
        <f t="shared" si="63"/>
        <v>179</v>
      </c>
      <c r="N470" s="5">
        <f t="shared" si="64"/>
        <v>180</v>
      </c>
      <c r="O470" s="5">
        <f t="shared" si="57"/>
        <v>187.18</v>
      </c>
      <c r="P470">
        <f t="shared" si="58"/>
        <v>185.4</v>
      </c>
      <c r="Q470">
        <f t="shared" si="59"/>
        <v>179.4</v>
      </c>
      <c r="R470" s="5">
        <f t="shared" si="60"/>
        <v>185.52</v>
      </c>
      <c r="S470">
        <f t="shared" si="61"/>
        <v>171.2</v>
      </c>
      <c r="T470">
        <f t="shared" si="62"/>
        <v>173.8</v>
      </c>
    </row>
    <row r="471" spans="1:20">
      <c r="A471">
        <v>33332</v>
      </c>
      <c r="B471">
        <v>53</v>
      </c>
      <c r="C471">
        <f t="shared" ref="C471:C534" si="65">IF(B471&gt;40,2,1)</f>
        <v>2</v>
      </c>
      <c r="D471">
        <v>2</v>
      </c>
      <c r="E471">
        <v>4</v>
      </c>
      <c r="F471" s="4">
        <v>37.418999999999997</v>
      </c>
      <c r="G471">
        <v>171</v>
      </c>
      <c r="H471" s="5">
        <v>3.2</v>
      </c>
      <c r="I471" s="6">
        <v>160.80000000000001</v>
      </c>
      <c r="J471" s="6">
        <v>62</v>
      </c>
      <c r="K471">
        <v>167</v>
      </c>
      <c r="L471">
        <v>5</v>
      </c>
      <c r="M471" s="5">
        <f t="shared" ref="M471:M527" si="66">207-(0.7*B471)</f>
        <v>169.9</v>
      </c>
      <c r="N471" s="5">
        <f t="shared" ref="N471:N527" si="67">208-(0.7*B471)</f>
        <v>170.9</v>
      </c>
      <c r="O471" s="5">
        <f t="shared" ref="O471:O534" si="68">218.78-(0.79*B471)</f>
        <v>176.91</v>
      </c>
      <c r="P471">
        <f t="shared" ref="P471:P534" si="69">211-(0.64*B471)</f>
        <v>177.07999999999998</v>
      </c>
      <c r="Q471">
        <f t="shared" ref="Q471:Q534" si="70">205-(0.64*B471)</f>
        <v>171.07999999999998</v>
      </c>
      <c r="R471" s="5">
        <f t="shared" ref="R471:R534" si="71">209-(0.587*B471)</f>
        <v>177.88900000000001</v>
      </c>
      <c r="S471">
        <f t="shared" ref="S471:S534" si="72">200-(0.72*B471)</f>
        <v>161.84</v>
      </c>
      <c r="T471">
        <f t="shared" ref="T471:T534" si="73">199-(0.63*B471)</f>
        <v>165.61</v>
      </c>
    </row>
    <row r="472" spans="1:20">
      <c r="A472">
        <v>33362</v>
      </c>
      <c r="B472">
        <v>68</v>
      </c>
      <c r="C472">
        <f t="shared" si="65"/>
        <v>2</v>
      </c>
      <c r="D472">
        <v>2</v>
      </c>
      <c r="E472">
        <v>3</v>
      </c>
      <c r="F472" s="4">
        <v>26.707000000000001</v>
      </c>
      <c r="G472">
        <v>159</v>
      </c>
      <c r="H472" s="5">
        <v>3.2</v>
      </c>
      <c r="I472" s="6">
        <v>157</v>
      </c>
      <c r="J472" s="6">
        <v>49.8</v>
      </c>
      <c r="K472">
        <v>152</v>
      </c>
      <c r="L472">
        <v>6</v>
      </c>
      <c r="M472" s="5">
        <f t="shared" si="66"/>
        <v>159.4</v>
      </c>
      <c r="N472" s="5">
        <f t="shared" si="67"/>
        <v>160.4</v>
      </c>
      <c r="O472" s="5">
        <f t="shared" si="68"/>
        <v>165.06</v>
      </c>
      <c r="P472">
        <f t="shared" si="69"/>
        <v>167.48</v>
      </c>
      <c r="Q472">
        <f t="shared" si="70"/>
        <v>161.47999999999999</v>
      </c>
      <c r="R472" s="5">
        <f t="shared" si="71"/>
        <v>169.084</v>
      </c>
      <c r="S472">
        <f t="shared" si="72"/>
        <v>151.04</v>
      </c>
      <c r="T472">
        <f t="shared" si="73"/>
        <v>156.16</v>
      </c>
    </row>
    <row r="473" spans="1:20">
      <c r="A473">
        <v>33372</v>
      </c>
      <c r="B473">
        <v>21</v>
      </c>
      <c r="C473">
        <f t="shared" si="65"/>
        <v>1</v>
      </c>
      <c r="D473">
        <v>2</v>
      </c>
      <c r="E473">
        <v>2</v>
      </c>
      <c r="F473" s="4">
        <v>40.555</v>
      </c>
      <c r="G473">
        <v>200</v>
      </c>
      <c r="H473" s="5">
        <v>2.6</v>
      </c>
      <c r="I473" s="6">
        <v>172.3</v>
      </c>
      <c r="J473" s="6">
        <v>57.7</v>
      </c>
      <c r="K473">
        <v>199</v>
      </c>
      <c r="L473">
        <v>2</v>
      </c>
      <c r="M473" s="5">
        <f t="shared" si="66"/>
        <v>192.3</v>
      </c>
      <c r="N473" s="5">
        <f t="shared" si="67"/>
        <v>193.3</v>
      </c>
      <c r="O473" s="5">
        <f t="shared" si="68"/>
        <v>202.19</v>
      </c>
      <c r="P473">
        <f t="shared" si="69"/>
        <v>197.56</v>
      </c>
      <c r="Q473">
        <f t="shared" si="70"/>
        <v>191.56</v>
      </c>
      <c r="R473" s="5">
        <f t="shared" si="71"/>
        <v>196.673</v>
      </c>
      <c r="S473">
        <f t="shared" si="72"/>
        <v>184.88</v>
      </c>
      <c r="T473">
        <f t="shared" si="73"/>
        <v>185.77</v>
      </c>
    </row>
    <row r="474" spans="1:20">
      <c r="A474">
        <v>33381</v>
      </c>
      <c r="B474">
        <v>42</v>
      </c>
      <c r="C474">
        <f t="shared" si="65"/>
        <v>2</v>
      </c>
      <c r="D474">
        <v>1</v>
      </c>
      <c r="E474">
        <v>3</v>
      </c>
      <c r="F474" s="4">
        <v>53.286000000000001</v>
      </c>
      <c r="G474">
        <v>186</v>
      </c>
      <c r="H474" s="5"/>
      <c r="I474" s="6"/>
      <c r="J474" s="6"/>
      <c r="K474">
        <v>178</v>
      </c>
      <c r="L474">
        <v>4</v>
      </c>
      <c r="M474" s="5">
        <f t="shared" si="66"/>
        <v>177.6</v>
      </c>
      <c r="N474" s="5">
        <f t="shared" si="67"/>
        <v>178.6</v>
      </c>
      <c r="O474" s="5">
        <f t="shared" si="68"/>
        <v>185.6</v>
      </c>
      <c r="P474">
        <f t="shared" si="69"/>
        <v>184.12</v>
      </c>
      <c r="Q474">
        <f t="shared" si="70"/>
        <v>178.12</v>
      </c>
      <c r="R474" s="5">
        <f t="shared" si="71"/>
        <v>184.346</v>
      </c>
      <c r="S474">
        <f t="shared" si="72"/>
        <v>169.76</v>
      </c>
      <c r="T474">
        <f t="shared" si="73"/>
        <v>172.54</v>
      </c>
    </row>
    <row r="475" spans="1:20">
      <c r="A475">
        <v>33391</v>
      </c>
      <c r="B475">
        <v>57</v>
      </c>
      <c r="C475">
        <f t="shared" si="65"/>
        <v>2</v>
      </c>
      <c r="D475">
        <v>1</v>
      </c>
      <c r="E475">
        <v>3</v>
      </c>
      <c r="F475" s="4">
        <v>33.863999999999997</v>
      </c>
      <c r="G475">
        <v>169</v>
      </c>
      <c r="H475" s="5">
        <v>4.2</v>
      </c>
      <c r="I475" s="6">
        <v>170</v>
      </c>
      <c r="J475" s="6">
        <v>94.2</v>
      </c>
      <c r="K475">
        <v>163</v>
      </c>
      <c r="L475">
        <v>5</v>
      </c>
      <c r="M475" s="5">
        <f t="shared" si="66"/>
        <v>167.1</v>
      </c>
      <c r="N475" s="5">
        <f t="shared" si="67"/>
        <v>168.1</v>
      </c>
      <c r="O475" s="5">
        <f t="shared" si="68"/>
        <v>173.75</v>
      </c>
      <c r="P475">
        <f t="shared" si="69"/>
        <v>174.51999999999998</v>
      </c>
      <c r="Q475">
        <f t="shared" si="70"/>
        <v>168.51999999999998</v>
      </c>
      <c r="R475" s="5">
        <f t="shared" si="71"/>
        <v>175.541</v>
      </c>
      <c r="S475">
        <f t="shared" si="72"/>
        <v>158.96</v>
      </c>
      <c r="T475">
        <f t="shared" si="73"/>
        <v>163.09</v>
      </c>
    </row>
    <row r="476" spans="1:20">
      <c r="A476">
        <v>33402</v>
      </c>
      <c r="B476">
        <v>51</v>
      </c>
      <c r="C476">
        <f t="shared" si="65"/>
        <v>2</v>
      </c>
      <c r="D476">
        <v>2</v>
      </c>
      <c r="E476">
        <v>4</v>
      </c>
      <c r="F476" s="4">
        <v>37.783999999999999</v>
      </c>
      <c r="G476">
        <v>182</v>
      </c>
      <c r="H476" s="5">
        <v>4.4000000000000004</v>
      </c>
      <c r="I476" s="6">
        <v>177.2</v>
      </c>
      <c r="J476" s="6">
        <v>74.900000000000006</v>
      </c>
      <c r="K476">
        <v>169</v>
      </c>
      <c r="L476">
        <v>5</v>
      </c>
      <c r="M476" s="5">
        <f t="shared" si="66"/>
        <v>171.3</v>
      </c>
      <c r="N476" s="5">
        <f t="shared" si="67"/>
        <v>172.3</v>
      </c>
      <c r="O476" s="5">
        <f t="shared" si="68"/>
        <v>178.49</v>
      </c>
      <c r="P476">
        <f t="shared" si="69"/>
        <v>178.36</v>
      </c>
      <c r="Q476">
        <f t="shared" si="70"/>
        <v>172.36</v>
      </c>
      <c r="R476" s="5">
        <f t="shared" si="71"/>
        <v>179.06299999999999</v>
      </c>
      <c r="S476">
        <f t="shared" si="72"/>
        <v>163.28</v>
      </c>
      <c r="T476">
        <f t="shared" si="73"/>
        <v>166.87</v>
      </c>
    </row>
    <row r="477" spans="1:20">
      <c r="A477">
        <v>33421</v>
      </c>
      <c r="B477">
        <v>31</v>
      </c>
      <c r="C477">
        <f t="shared" si="65"/>
        <v>1</v>
      </c>
      <c r="D477">
        <v>1</v>
      </c>
      <c r="E477">
        <v>2</v>
      </c>
      <c r="F477" s="4">
        <v>27.013999999999999</v>
      </c>
      <c r="G477">
        <v>199</v>
      </c>
      <c r="H477" s="5">
        <v>6</v>
      </c>
      <c r="I477" s="6">
        <v>171.1</v>
      </c>
      <c r="J477" s="6">
        <v>84.4</v>
      </c>
      <c r="K477">
        <v>189</v>
      </c>
      <c r="L477">
        <v>3</v>
      </c>
      <c r="M477" s="5">
        <f t="shared" si="66"/>
        <v>185.3</v>
      </c>
      <c r="N477" s="5">
        <f t="shared" si="67"/>
        <v>186.3</v>
      </c>
      <c r="O477" s="5">
        <f t="shared" si="68"/>
        <v>194.29</v>
      </c>
      <c r="P477">
        <f t="shared" si="69"/>
        <v>191.16</v>
      </c>
      <c r="Q477">
        <f t="shared" si="70"/>
        <v>185.16</v>
      </c>
      <c r="R477" s="5">
        <f t="shared" si="71"/>
        <v>190.803</v>
      </c>
      <c r="S477">
        <f t="shared" si="72"/>
        <v>177.68</v>
      </c>
      <c r="T477">
        <f t="shared" si="73"/>
        <v>179.47</v>
      </c>
    </row>
    <row r="478" spans="1:20">
      <c r="A478">
        <v>33431</v>
      </c>
      <c r="B478">
        <v>47</v>
      </c>
      <c r="C478">
        <f t="shared" si="65"/>
        <v>2</v>
      </c>
      <c r="D478">
        <v>1</v>
      </c>
      <c r="E478">
        <v>4</v>
      </c>
      <c r="F478" s="4">
        <v>37.5</v>
      </c>
      <c r="G478">
        <v>184</v>
      </c>
      <c r="H478" s="5"/>
      <c r="I478" s="6"/>
      <c r="J478" s="6"/>
      <c r="K478">
        <v>173</v>
      </c>
      <c r="L478">
        <v>4</v>
      </c>
      <c r="M478" s="5">
        <f t="shared" si="66"/>
        <v>174.1</v>
      </c>
      <c r="N478" s="5">
        <f t="shared" si="67"/>
        <v>175.1</v>
      </c>
      <c r="O478" s="5">
        <f t="shared" si="68"/>
        <v>181.65</v>
      </c>
      <c r="P478">
        <f t="shared" si="69"/>
        <v>180.92</v>
      </c>
      <c r="Q478">
        <f t="shared" si="70"/>
        <v>174.92</v>
      </c>
      <c r="R478" s="5">
        <f t="shared" si="71"/>
        <v>181.411</v>
      </c>
      <c r="S478">
        <f t="shared" si="72"/>
        <v>166.16</v>
      </c>
      <c r="T478">
        <f t="shared" si="73"/>
        <v>169.39</v>
      </c>
    </row>
    <row r="479" spans="1:20">
      <c r="A479">
        <v>33452</v>
      </c>
      <c r="B479">
        <v>36</v>
      </c>
      <c r="C479">
        <f t="shared" si="65"/>
        <v>1</v>
      </c>
      <c r="D479">
        <v>2</v>
      </c>
      <c r="E479">
        <v>2</v>
      </c>
      <c r="F479" s="4">
        <v>32.604999999999997</v>
      </c>
      <c r="G479">
        <v>200</v>
      </c>
      <c r="H479" s="5">
        <v>2.8</v>
      </c>
      <c r="I479" s="6">
        <v>167.5</v>
      </c>
      <c r="J479" s="6">
        <v>64.099999999999994</v>
      </c>
      <c r="K479">
        <v>184</v>
      </c>
      <c r="L479">
        <v>3</v>
      </c>
      <c r="M479" s="5">
        <f t="shared" si="66"/>
        <v>181.8</v>
      </c>
      <c r="N479" s="5">
        <f t="shared" si="67"/>
        <v>182.8</v>
      </c>
      <c r="O479" s="5">
        <f t="shared" si="68"/>
        <v>190.34</v>
      </c>
      <c r="P479">
        <f t="shared" si="69"/>
        <v>187.96</v>
      </c>
      <c r="Q479">
        <f t="shared" si="70"/>
        <v>181.96</v>
      </c>
      <c r="R479" s="5">
        <f t="shared" si="71"/>
        <v>187.86799999999999</v>
      </c>
      <c r="S479">
        <f t="shared" si="72"/>
        <v>174.08</v>
      </c>
      <c r="T479">
        <f t="shared" si="73"/>
        <v>176.32</v>
      </c>
    </row>
    <row r="480" spans="1:20">
      <c r="A480">
        <v>33461</v>
      </c>
      <c r="B480">
        <v>59</v>
      </c>
      <c r="C480">
        <f t="shared" si="65"/>
        <v>2</v>
      </c>
      <c r="D480">
        <v>1</v>
      </c>
      <c r="E480">
        <v>3</v>
      </c>
      <c r="F480" s="4">
        <v>37.116999999999997</v>
      </c>
      <c r="G480">
        <v>175</v>
      </c>
      <c r="H480" s="5">
        <v>4.2</v>
      </c>
      <c r="I480" s="6">
        <v>182</v>
      </c>
      <c r="J480" s="6">
        <v>78.400000000000006</v>
      </c>
      <c r="K480">
        <v>161</v>
      </c>
      <c r="L480">
        <v>5</v>
      </c>
      <c r="M480" s="5">
        <f t="shared" si="66"/>
        <v>165.7</v>
      </c>
      <c r="N480" s="5">
        <f t="shared" si="67"/>
        <v>166.7</v>
      </c>
      <c r="O480" s="5">
        <f t="shared" si="68"/>
        <v>172.17000000000002</v>
      </c>
      <c r="P480">
        <f t="shared" si="69"/>
        <v>173.24</v>
      </c>
      <c r="Q480">
        <f t="shared" si="70"/>
        <v>167.24</v>
      </c>
      <c r="R480" s="5">
        <f t="shared" si="71"/>
        <v>174.36700000000002</v>
      </c>
      <c r="S480">
        <f t="shared" si="72"/>
        <v>157.52000000000001</v>
      </c>
      <c r="T480">
        <f t="shared" si="73"/>
        <v>161.82999999999998</v>
      </c>
    </row>
    <row r="481" spans="1:20">
      <c r="A481">
        <v>33471</v>
      </c>
      <c r="B481">
        <v>24</v>
      </c>
      <c r="C481">
        <f t="shared" si="65"/>
        <v>1</v>
      </c>
      <c r="D481">
        <v>1</v>
      </c>
      <c r="E481">
        <v>4</v>
      </c>
      <c r="F481" s="4">
        <v>54.231000000000002</v>
      </c>
      <c r="G481">
        <v>195</v>
      </c>
      <c r="H481" s="5"/>
      <c r="I481" s="6"/>
      <c r="J481" s="6"/>
      <c r="K481">
        <v>196</v>
      </c>
      <c r="L481">
        <v>2</v>
      </c>
      <c r="M481" s="5">
        <f t="shared" si="66"/>
        <v>190.2</v>
      </c>
      <c r="N481" s="5">
        <f t="shared" si="67"/>
        <v>191.2</v>
      </c>
      <c r="O481" s="5">
        <f t="shared" si="68"/>
        <v>199.82</v>
      </c>
      <c r="P481">
        <f t="shared" si="69"/>
        <v>195.64</v>
      </c>
      <c r="Q481">
        <f t="shared" si="70"/>
        <v>189.64</v>
      </c>
      <c r="R481" s="5">
        <f t="shared" si="71"/>
        <v>194.91200000000001</v>
      </c>
      <c r="S481">
        <f t="shared" si="72"/>
        <v>182.72</v>
      </c>
      <c r="T481">
        <f t="shared" si="73"/>
        <v>183.88</v>
      </c>
    </row>
    <row r="482" spans="1:20">
      <c r="A482">
        <v>33481</v>
      </c>
      <c r="B482">
        <v>33</v>
      </c>
      <c r="C482">
        <f t="shared" si="65"/>
        <v>1</v>
      </c>
      <c r="D482">
        <v>1</v>
      </c>
      <c r="E482">
        <v>4</v>
      </c>
      <c r="F482" s="4">
        <v>47.390999999999998</v>
      </c>
      <c r="G482">
        <v>189</v>
      </c>
      <c r="H482" s="5"/>
      <c r="I482" s="6"/>
      <c r="J482" s="6"/>
      <c r="K482">
        <v>187</v>
      </c>
      <c r="L482">
        <v>3</v>
      </c>
      <c r="M482" s="5">
        <f t="shared" si="66"/>
        <v>183.9</v>
      </c>
      <c r="N482" s="5">
        <f t="shared" si="67"/>
        <v>184.9</v>
      </c>
      <c r="O482" s="5">
        <f t="shared" si="68"/>
        <v>192.71</v>
      </c>
      <c r="P482">
        <f t="shared" si="69"/>
        <v>189.88</v>
      </c>
      <c r="Q482">
        <f t="shared" si="70"/>
        <v>183.88</v>
      </c>
      <c r="R482" s="5">
        <f t="shared" si="71"/>
        <v>189.62899999999999</v>
      </c>
      <c r="S482">
        <f t="shared" si="72"/>
        <v>176.24</v>
      </c>
      <c r="T482">
        <f t="shared" si="73"/>
        <v>178.21</v>
      </c>
    </row>
    <row r="483" spans="1:20">
      <c r="A483">
        <v>33491</v>
      </c>
      <c r="B483">
        <v>21</v>
      </c>
      <c r="C483">
        <f t="shared" si="65"/>
        <v>1</v>
      </c>
      <c r="D483">
        <v>1</v>
      </c>
      <c r="E483">
        <v>2</v>
      </c>
      <c r="F483" s="4">
        <v>59.137</v>
      </c>
      <c r="G483">
        <v>210</v>
      </c>
      <c r="H483" s="5">
        <v>5.5</v>
      </c>
      <c r="I483" s="6">
        <v>174.8</v>
      </c>
      <c r="J483" s="6">
        <v>69.5</v>
      </c>
      <c r="K483">
        <v>199</v>
      </c>
      <c r="L483">
        <v>2</v>
      </c>
      <c r="M483" s="5">
        <f t="shared" si="66"/>
        <v>192.3</v>
      </c>
      <c r="N483" s="5">
        <f t="shared" si="67"/>
        <v>193.3</v>
      </c>
      <c r="O483" s="5">
        <f t="shared" si="68"/>
        <v>202.19</v>
      </c>
      <c r="P483">
        <f t="shared" si="69"/>
        <v>197.56</v>
      </c>
      <c r="Q483">
        <f t="shared" si="70"/>
        <v>191.56</v>
      </c>
      <c r="R483" s="5">
        <f t="shared" si="71"/>
        <v>196.673</v>
      </c>
      <c r="S483">
        <f t="shared" si="72"/>
        <v>184.88</v>
      </c>
      <c r="T483">
        <f t="shared" si="73"/>
        <v>185.77</v>
      </c>
    </row>
    <row r="484" spans="1:20">
      <c r="A484">
        <v>33502</v>
      </c>
      <c r="B484">
        <v>22</v>
      </c>
      <c r="C484">
        <f t="shared" si="65"/>
        <v>1</v>
      </c>
      <c r="D484">
        <v>2</v>
      </c>
      <c r="E484">
        <v>3</v>
      </c>
      <c r="F484" s="4">
        <v>45.28</v>
      </c>
      <c r="G484">
        <v>194</v>
      </c>
      <c r="H484" s="5">
        <v>4.0999999999999996</v>
      </c>
      <c r="I484" s="6">
        <v>171.1</v>
      </c>
      <c r="J484" s="6">
        <v>67.8</v>
      </c>
      <c r="K484">
        <v>198</v>
      </c>
      <c r="L484">
        <v>2</v>
      </c>
      <c r="M484" s="5">
        <f t="shared" si="66"/>
        <v>191.6</v>
      </c>
      <c r="N484" s="5">
        <f t="shared" si="67"/>
        <v>192.6</v>
      </c>
      <c r="O484" s="5">
        <f t="shared" si="68"/>
        <v>201.4</v>
      </c>
      <c r="P484">
        <f t="shared" si="69"/>
        <v>196.92</v>
      </c>
      <c r="Q484">
        <f t="shared" si="70"/>
        <v>190.92</v>
      </c>
      <c r="R484" s="5">
        <f t="shared" si="71"/>
        <v>196.08600000000001</v>
      </c>
      <c r="S484">
        <f t="shared" si="72"/>
        <v>184.16</v>
      </c>
      <c r="T484">
        <f t="shared" si="73"/>
        <v>185.14</v>
      </c>
    </row>
    <row r="485" spans="1:20">
      <c r="A485">
        <v>33511</v>
      </c>
      <c r="B485">
        <v>33</v>
      </c>
      <c r="C485">
        <f t="shared" si="65"/>
        <v>1</v>
      </c>
      <c r="D485">
        <v>1</v>
      </c>
      <c r="E485">
        <v>3</v>
      </c>
      <c r="F485" s="4">
        <v>43.975999999999999</v>
      </c>
      <c r="G485">
        <v>189</v>
      </c>
      <c r="H485" s="5">
        <v>4.5999999999999996</v>
      </c>
      <c r="I485" s="6">
        <v>177.8</v>
      </c>
      <c r="J485" s="6">
        <v>83</v>
      </c>
      <c r="K485">
        <v>187</v>
      </c>
      <c r="L485">
        <v>3</v>
      </c>
      <c r="M485" s="5">
        <f t="shared" si="66"/>
        <v>183.9</v>
      </c>
      <c r="N485" s="5">
        <f t="shared" si="67"/>
        <v>184.9</v>
      </c>
      <c r="O485" s="5">
        <f t="shared" si="68"/>
        <v>192.71</v>
      </c>
      <c r="P485">
        <f t="shared" si="69"/>
        <v>189.88</v>
      </c>
      <c r="Q485">
        <f t="shared" si="70"/>
        <v>183.88</v>
      </c>
      <c r="R485" s="5">
        <f t="shared" si="71"/>
        <v>189.62899999999999</v>
      </c>
      <c r="S485">
        <f t="shared" si="72"/>
        <v>176.24</v>
      </c>
      <c r="T485">
        <f t="shared" si="73"/>
        <v>178.21</v>
      </c>
    </row>
    <row r="486" spans="1:20">
      <c r="A486">
        <v>33521</v>
      </c>
      <c r="B486">
        <v>32</v>
      </c>
      <c r="C486">
        <f t="shared" si="65"/>
        <v>1</v>
      </c>
      <c r="D486">
        <v>1</v>
      </c>
      <c r="E486">
        <v>4</v>
      </c>
      <c r="F486" s="4">
        <v>46.853000000000002</v>
      </c>
      <c r="G486">
        <v>178</v>
      </c>
      <c r="H486" s="5">
        <v>3.7</v>
      </c>
      <c r="I486" s="6">
        <v>171.7</v>
      </c>
      <c r="J486" s="6">
        <v>71.5</v>
      </c>
      <c r="K486">
        <v>188</v>
      </c>
      <c r="L486">
        <v>3</v>
      </c>
      <c r="M486" s="5">
        <f t="shared" si="66"/>
        <v>184.6</v>
      </c>
      <c r="N486" s="5">
        <f t="shared" si="67"/>
        <v>185.6</v>
      </c>
      <c r="O486" s="5">
        <f t="shared" si="68"/>
        <v>193.5</v>
      </c>
      <c r="P486">
        <f t="shared" si="69"/>
        <v>190.52</v>
      </c>
      <c r="Q486">
        <f t="shared" si="70"/>
        <v>184.52</v>
      </c>
      <c r="R486" s="5">
        <f t="shared" si="71"/>
        <v>190.21600000000001</v>
      </c>
      <c r="S486">
        <f t="shared" si="72"/>
        <v>176.96</v>
      </c>
      <c r="T486">
        <f t="shared" si="73"/>
        <v>178.84</v>
      </c>
    </row>
    <row r="487" spans="1:20">
      <c r="A487">
        <v>33531</v>
      </c>
      <c r="B487">
        <v>31</v>
      </c>
      <c r="C487">
        <f t="shared" si="65"/>
        <v>1</v>
      </c>
      <c r="D487">
        <v>1</v>
      </c>
      <c r="E487">
        <v>3</v>
      </c>
      <c r="F487" s="4">
        <v>58.722999999999999</v>
      </c>
      <c r="G487">
        <v>183</v>
      </c>
      <c r="H487" s="5">
        <v>5.0999999999999996</v>
      </c>
      <c r="I487" s="6">
        <v>183.2</v>
      </c>
      <c r="J487" s="6">
        <v>70.5</v>
      </c>
      <c r="K487">
        <v>189</v>
      </c>
      <c r="L487">
        <v>3</v>
      </c>
      <c r="M487" s="5">
        <f t="shared" si="66"/>
        <v>185.3</v>
      </c>
      <c r="N487" s="5">
        <f t="shared" si="67"/>
        <v>186.3</v>
      </c>
      <c r="O487" s="5">
        <f t="shared" si="68"/>
        <v>194.29</v>
      </c>
      <c r="P487">
        <f t="shared" si="69"/>
        <v>191.16</v>
      </c>
      <c r="Q487">
        <f t="shared" si="70"/>
        <v>185.16</v>
      </c>
      <c r="R487" s="5">
        <f t="shared" si="71"/>
        <v>190.803</v>
      </c>
      <c r="S487">
        <f t="shared" si="72"/>
        <v>177.68</v>
      </c>
      <c r="T487">
        <f t="shared" si="73"/>
        <v>179.47</v>
      </c>
    </row>
    <row r="488" spans="1:20">
      <c r="A488">
        <v>33541</v>
      </c>
      <c r="B488">
        <v>56</v>
      </c>
      <c r="C488">
        <f t="shared" si="65"/>
        <v>2</v>
      </c>
      <c r="D488">
        <v>1</v>
      </c>
      <c r="E488">
        <v>3</v>
      </c>
      <c r="F488" s="4">
        <v>35.841999999999999</v>
      </c>
      <c r="G488">
        <v>175</v>
      </c>
      <c r="H488" s="5">
        <v>3.4</v>
      </c>
      <c r="I488" s="6">
        <v>174.9</v>
      </c>
      <c r="J488" s="6">
        <v>78.400000000000006</v>
      </c>
      <c r="K488">
        <v>164</v>
      </c>
      <c r="L488">
        <v>5</v>
      </c>
      <c r="M488" s="5">
        <f t="shared" si="66"/>
        <v>167.8</v>
      </c>
      <c r="N488" s="5">
        <f t="shared" si="67"/>
        <v>168.8</v>
      </c>
      <c r="O488" s="5">
        <f t="shared" si="68"/>
        <v>174.54</v>
      </c>
      <c r="P488">
        <f t="shared" si="69"/>
        <v>175.16</v>
      </c>
      <c r="Q488">
        <f t="shared" si="70"/>
        <v>169.16</v>
      </c>
      <c r="R488" s="5">
        <f t="shared" si="71"/>
        <v>176.12799999999999</v>
      </c>
      <c r="S488">
        <f t="shared" si="72"/>
        <v>159.68</v>
      </c>
      <c r="T488">
        <f t="shared" si="73"/>
        <v>163.72</v>
      </c>
    </row>
    <row r="489" spans="1:20">
      <c r="A489">
        <v>33551</v>
      </c>
      <c r="B489">
        <v>50</v>
      </c>
      <c r="C489">
        <f t="shared" si="65"/>
        <v>2</v>
      </c>
      <c r="D489">
        <v>1</v>
      </c>
      <c r="E489">
        <v>2</v>
      </c>
      <c r="F489" s="4">
        <v>36.99</v>
      </c>
      <c r="G489">
        <v>177</v>
      </c>
      <c r="H489" s="5">
        <v>4.5999999999999996</v>
      </c>
      <c r="I489" s="6">
        <v>177.1</v>
      </c>
      <c r="J489" s="6">
        <v>78.400000000000006</v>
      </c>
      <c r="K489">
        <v>170</v>
      </c>
      <c r="L489">
        <v>5</v>
      </c>
      <c r="M489" s="5">
        <f t="shared" si="66"/>
        <v>172</v>
      </c>
      <c r="N489" s="5">
        <f t="shared" si="67"/>
        <v>173</v>
      </c>
      <c r="O489" s="5">
        <f t="shared" si="68"/>
        <v>179.28</v>
      </c>
      <c r="P489">
        <f t="shared" si="69"/>
        <v>179</v>
      </c>
      <c r="Q489">
        <f t="shared" si="70"/>
        <v>173</v>
      </c>
      <c r="R489" s="5">
        <f t="shared" si="71"/>
        <v>179.65</v>
      </c>
      <c r="S489">
        <f t="shared" si="72"/>
        <v>164</v>
      </c>
      <c r="T489">
        <f t="shared" si="73"/>
        <v>167.5</v>
      </c>
    </row>
    <row r="490" spans="1:20">
      <c r="A490">
        <v>33561</v>
      </c>
      <c r="B490">
        <v>48</v>
      </c>
      <c r="C490">
        <f t="shared" si="65"/>
        <v>2</v>
      </c>
      <c r="D490">
        <v>1</v>
      </c>
      <c r="E490">
        <v>4</v>
      </c>
      <c r="F490" s="4">
        <v>45.414999999999999</v>
      </c>
      <c r="G490">
        <v>197</v>
      </c>
      <c r="H490" s="5">
        <v>4.7</v>
      </c>
      <c r="I490" s="6">
        <v>186.1</v>
      </c>
      <c r="J490" s="6">
        <v>91.6</v>
      </c>
      <c r="K490">
        <v>172</v>
      </c>
      <c r="L490">
        <v>4</v>
      </c>
      <c r="M490" s="5">
        <f t="shared" si="66"/>
        <v>173.4</v>
      </c>
      <c r="N490" s="5">
        <f t="shared" si="67"/>
        <v>174.4</v>
      </c>
      <c r="O490" s="5">
        <f t="shared" si="68"/>
        <v>180.86</v>
      </c>
      <c r="P490">
        <f t="shared" si="69"/>
        <v>180.28</v>
      </c>
      <c r="Q490">
        <f t="shared" si="70"/>
        <v>174.28</v>
      </c>
      <c r="R490" s="5">
        <f t="shared" si="71"/>
        <v>180.82400000000001</v>
      </c>
      <c r="S490">
        <f t="shared" si="72"/>
        <v>165.44</v>
      </c>
      <c r="T490">
        <f t="shared" si="73"/>
        <v>168.76</v>
      </c>
    </row>
    <row r="491" spans="1:20">
      <c r="A491">
        <v>33571</v>
      </c>
      <c r="B491">
        <v>40</v>
      </c>
      <c r="C491">
        <f t="shared" si="65"/>
        <v>1</v>
      </c>
      <c r="D491">
        <v>1</v>
      </c>
      <c r="E491">
        <v>2</v>
      </c>
      <c r="F491" s="4">
        <v>44.905000000000001</v>
      </c>
      <c r="G491">
        <v>184</v>
      </c>
      <c r="H491" s="5">
        <v>5.2</v>
      </c>
      <c r="I491" s="6">
        <v>181.8</v>
      </c>
      <c r="J491" s="6">
        <v>84.4</v>
      </c>
      <c r="K491">
        <v>180</v>
      </c>
      <c r="L491">
        <v>4</v>
      </c>
      <c r="M491" s="5">
        <f t="shared" si="66"/>
        <v>179</v>
      </c>
      <c r="N491" s="5">
        <f t="shared" si="67"/>
        <v>180</v>
      </c>
      <c r="O491" s="5">
        <f t="shared" si="68"/>
        <v>187.18</v>
      </c>
      <c r="P491">
        <f t="shared" si="69"/>
        <v>185.4</v>
      </c>
      <c r="Q491">
        <f t="shared" si="70"/>
        <v>179.4</v>
      </c>
      <c r="R491" s="5">
        <f t="shared" si="71"/>
        <v>185.52</v>
      </c>
      <c r="S491">
        <f t="shared" si="72"/>
        <v>171.2</v>
      </c>
      <c r="T491">
        <f t="shared" si="73"/>
        <v>173.8</v>
      </c>
    </row>
    <row r="492" spans="1:20">
      <c r="A492">
        <v>33581</v>
      </c>
      <c r="B492">
        <v>55</v>
      </c>
      <c r="C492">
        <f t="shared" si="65"/>
        <v>2</v>
      </c>
      <c r="D492">
        <v>1</v>
      </c>
      <c r="E492">
        <v>3</v>
      </c>
      <c r="F492" s="4">
        <v>33.491</v>
      </c>
      <c r="G492">
        <v>189</v>
      </c>
      <c r="H492" s="5">
        <v>5</v>
      </c>
      <c r="I492" s="6">
        <v>191.1</v>
      </c>
      <c r="J492" s="6">
        <v>84.8</v>
      </c>
      <c r="K492">
        <v>165</v>
      </c>
      <c r="L492">
        <v>5</v>
      </c>
      <c r="M492" s="5">
        <f t="shared" si="66"/>
        <v>168.5</v>
      </c>
      <c r="N492" s="5">
        <f t="shared" si="67"/>
        <v>169.5</v>
      </c>
      <c r="O492" s="5">
        <f t="shared" si="68"/>
        <v>175.32999999999998</v>
      </c>
      <c r="P492">
        <f t="shared" si="69"/>
        <v>175.8</v>
      </c>
      <c r="Q492">
        <f t="shared" si="70"/>
        <v>169.8</v>
      </c>
      <c r="R492" s="5">
        <f t="shared" si="71"/>
        <v>176.715</v>
      </c>
      <c r="S492">
        <f t="shared" si="72"/>
        <v>160.4</v>
      </c>
      <c r="T492">
        <f t="shared" si="73"/>
        <v>164.35</v>
      </c>
    </row>
    <row r="493" spans="1:20">
      <c r="A493">
        <v>33591</v>
      </c>
      <c r="B493">
        <v>55</v>
      </c>
      <c r="C493">
        <f t="shared" si="65"/>
        <v>2</v>
      </c>
      <c r="D493">
        <v>1</v>
      </c>
      <c r="E493">
        <v>3</v>
      </c>
      <c r="F493" s="4">
        <v>27.209</v>
      </c>
      <c r="G493">
        <v>166</v>
      </c>
      <c r="H493" s="5">
        <v>4.0999999999999996</v>
      </c>
      <c r="I493" s="6">
        <v>183.9</v>
      </c>
      <c r="J493" s="6">
        <v>100.7</v>
      </c>
      <c r="K493">
        <v>165</v>
      </c>
      <c r="L493">
        <v>5</v>
      </c>
      <c r="M493" s="5">
        <f t="shared" si="66"/>
        <v>168.5</v>
      </c>
      <c r="N493" s="5">
        <f t="shared" si="67"/>
        <v>169.5</v>
      </c>
      <c r="O493" s="5">
        <f t="shared" si="68"/>
        <v>175.32999999999998</v>
      </c>
      <c r="P493">
        <f t="shared" si="69"/>
        <v>175.8</v>
      </c>
      <c r="Q493">
        <f t="shared" si="70"/>
        <v>169.8</v>
      </c>
      <c r="R493" s="5">
        <f t="shared" si="71"/>
        <v>176.715</v>
      </c>
      <c r="S493">
        <f t="shared" si="72"/>
        <v>160.4</v>
      </c>
      <c r="T493">
        <f t="shared" si="73"/>
        <v>164.35</v>
      </c>
    </row>
    <row r="494" spans="1:20">
      <c r="A494">
        <v>33601</v>
      </c>
      <c r="B494">
        <v>48</v>
      </c>
      <c r="C494">
        <f t="shared" si="65"/>
        <v>2</v>
      </c>
      <c r="D494">
        <v>1</v>
      </c>
      <c r="E494">
        <v>2</v>
      </c>
      <c r="F494" s="4">
        <v>30.228000000000002</v>
      </c>
      <c r="G494">
        <v>188</v>
      </c>
      <c r="H494" s="5">
        <v>4.5999999999999996</v>
      </c>
      <c r="I494" s="6">
        <v>185.6</v>
      </c>
      <c r="J494" s="6">
        <v>109.5</v>
      </c>
      <c r="K494">
        <v>172</v>
      </c>
      <c r="L494">
        <v>4</v>
      </c>
      <c r="M494" s="5">
        <f t="shared" si="66"/>
        <v>173.4</v>
      </c>
      <c r="N494" s="5">
        <f t="shared" si="67"/>
        <v>174.4</v>
      </c>
      <c r="O494" s="5">
        <f t="shared" si="68"/>
        <v>180.86</v>
      </c>
      <c r="P494">
        <f t="shared" si="69"/>
        <v>180.28</v>
      </c>
      <c r="Q494">
        <f t="shared" si="70"/>
        <v>174.28</v>
      </c>
      <c r="R494" s="5">
        <f t="shared" si="71"/>
        <v>180.82400000000001</v>
      </c>
      <c r="S494">
        <f t="shared" si="72"/>
        <v>165.44</v>
      </c>
      <c r="T494">
        <f t="shared" si="73"/>
        <v>168.76</v>
      </c>
    </row>
    <row r="495" spans="1:20">
      <c r="A495">
        <v>33611</v>
      </c>
      <c r="B495">
        <v>33</v>
      </c>
      <c r="C495">
        <f t="shared" si="65"/>
        <v>1</v>
      </c>
      <c r="D495">
        <v>1</v>
      </c>
      <c r="E495">
        <v>3</v>
      </c>
      <c r="F495" s="4">
        <v>46.298000000000002</v>
      </c>
      <c r="G495">
        <v>190</v>
      </c>
      <c r="H495" s="5">
        <v>4.2</v>
      </c>
      <c r="I495" s="6">
        <v>184</v>
      </c>
      <c r="J495" s="6">
        <v>90.5</v>
      </c>
      <c r="K495">
        <v>187</v>
      </c>
      <c r="L495">
        <v>3</v>
      </c>
      <c r="M495" s="5">
        <f t="shared" si="66"/>
        <v>183.9</v>
      </c>
      <c r="N495" s="5">
        <f t="shared" si="67"/>
        <v>184.9</v>
      </c>
      <c r="O495" s="5">
        <f t="shared" si="68"/>
        <v>192.71</v>
      </c>
      <c r="P495">
        <f t="shared" si="69"/>
        <v>189.88</v>
      </c>
      <c r="Q495">
        <f t="shared" si="70"/>
        <v>183.88</v>
      </c>
      <c r="R495" s="5">
        <f t="shared" si="71"/>
        <v>189.62899999999999</v>
      </c>
      <c r="S495">
        <f t="shared" si="72"/>
        <v>176.24</v>
      </c>
      <c r="T495">
        <f t="shared" si="73"/>
        <v>178.21</v>
      </c>
    </row>
    <row r="496" spans="1:20">
      <c r="A496">
        <v>33621</v>
      </c>
      <c r="B496">
        <v>44</v>
      </c>
      <c r="C496">
        <f t="shared" si="65"/>
        <v>2</v>
      </c>
      <c r="D496">
        <v>1</v>
      </c>
      <c r="E496">
        <v>1</v>
      </c>
      <c r="F496" s="4">
        <v>33.777999999999999</v>
      </c>
      <c r="G496">
        <v>180</v>
      </c>
      <c r="H496" s="5">
        <v>3.9</v>
      </c>
      <c r="I496" s="6">
        <v>174.1</v>
      </c>
      <c r="J496" s="6">
        <v>74.900000000000006</v>
      </c>
      <c r="K496">
        <v>176</v>
      </c>
      <c r="L496">
        <v>4</v>
      </c>
      <c r="M496" s="5">
        <f t="shared" si="66"/>
        <v>176.2</v>
      </c>
      <c r="N496" s="5">
        <f t="shared" si="67"/>
        <v>177.2</v>
      </c>
      <c r="O496" s="5">
        <f t="shared" si="68"/>
        <v>184.01999999999998</v>
      </c>
      <c r="P496">
        <f t="shared" si="69"/>
        <v>182.84</v>
      </c>
      <c r="Q496">
        <f t="shared" si="70"/>
        <v>176.84</v>
      </c>
      <c r="R496" s="5">
        <f t="shared" si="71"/>
        <v>183.172</v>
      </c>
      <c r="S496">
        <f t="shared" si="72"/>
        <v>168.32</v>
      </c>
      <c r="T496">
        <f t="shared" si="73"/>
        <v>171.28</v>
      </c>
    </row>
    <row r="497" spans="1:20">
      <c r="A497">
        <v>33631</v>
      </c>
      <c r="B497">
        <v>43</v>
      </c>
      <c r="C497">
        <f t="shared" si="65"/>
        <v>2</v>
      </c>
      <c r="D497">
        <v>1</v>
      </c>
      <c r="E497">
        <v>4</v>
      </c>
      <c r="F497" s="4">
        <v>45.465000000000003</v>
      </c>
      <c r="G497">
        <v>188</v>
      </c>
      <c r="H497" s="5">
        <v>5.3</v>
      </c>
      <c r="I497" s="6">
        <v>185.7</v>
      </c>
      <c r="J497" s="6">
        <v>89.3</v>
      </c>
      <c r="K497">
        <v>177</v>
      </c>
      <c r="L497">
        <v>4</v>
      </c>
      <c r="M497" s="5">
        <f t="shared" si="66"/>
        <v>176.9</v>
      </c>
      <c r="N497" s="5">
        <f t="shared" si="67"/>
        <v>177.9</v>
      </c>
      <c r="O497" s="5">
        <f t="shared" si="68"/>
        <v>184.81</v>
      </c>
      <c r="P497">
        <f t="shared" si="69"/>
        <v>183.48</v>
      </c>
      <c r="Q497">
        <f t="shared" si="70"/>
        <v>177.48</v>
      </c>
      <c r="R497" s="5">
        <f t="shared" si="71"/>
        <v>183.75900000000001</v>
      </c>
      <c r="S497">
        <f t="shared" si="72"/>
        <v>169.04</v>
      </c>
      <c r="T497">
        <f t="shared" si="73"/>
        <v>171.91</v>
      </c>
    </row>
    <row r="498" spans="1:20">
      <c r="A498">
        <v>33641</v>
      </c>
      <c r="B498">
        <v>50</v>
      </c>
      <c r="C498">
        <f t="shared" si="65"/>
        <v>2</v>
      </c>
      <c r="D498">
        <v>1</v>
      </c>
      <c r="E498">
        <v>3</v>
      </c>
      <c r="F498" s="4">
        <v>31.326000000000001</v>
      </c>
      <c r="G498">
        <v>180</v>
      </c>
      <c r="H498" s="5">
        <v>3.1</v>
      </c>
      <c r="I498" s="6">
        <v>175.8</v>
      </c>
      <c r="J498" s="6">
        <v>98</v>
      </c>
      <c r="K498">
        <v>170</v>
      </c>
      <c r="L498">
        <v>5</v>
      </c>
      <c r="M498" s="5">
        <f t="shared" si="66"/>
        <v>172</v>
      </c>
      <c r="N498" s="5">
        <f t="shared" si="67"/>
        <v>173</v>
      </c>
      <c r="O498" s="5">
        <f t="shared" si="68"/>
        <v>179.28</v>
      </c>
      <c r="P498">
        <f t="shared" si="69"/>
        <v>179</v>
      </c>
      <c r="Q498">
        <f t="shared" si="70"/>
        <v>173</v>
      </c>
      <c r="R498" s="5">
        <f t="shared" si="71"/>
        <v>179.65</v>
      </c>
      <c r="S498">
        <f t="shared" si="72"/>
        <v>164</v>
      </c>
      <c r="T498">
        <f t="shared" si="73"/>
        <v>167.5</v>
      </c>
    </row>
    <row r="499" spans="1:20">
      <c r="A499">
        <v>33651</v>
      </c>
      <c r="B499">
        <v>52</v>
      </c>
      <c r="C499">
        <f t="shared" si="65"/>
        <v>2</v>
      </c>
      <c r="D499">
        <v>1</v>
      </c>
      <c r="E499">
        <v>2</v>
      </c>
      <c r="F499" s="4">
        <v>33.07</v>
      </c>
      <c r="G499">
        <v>175</v>
      </c>
      <c r="H499" s="5">
        <v>4.5999999999999996</v>
      </c>
      <c r="I499" s="6">
        <v>184.1</v>
      </c>
      <c r="J499" s="6">
        <v>88.6</v>
      </c>
      <c r="K499">
        <v>168</v>
      </c>
      <c r="L499">
        <v>5</v>
      </c>
      <c r="M499" s="5">
        <f t="shared" si="66"/>
        <v>170.6</v>
      </c>
      <c r="N499" s="5">
        <f t="shared" si="67"/>
        <v>171.6</v>
      </c>
      <c r="O499" s="5">
        <f t="shared" si="68"/>
        <v>177.7</v>
      </c>
      <c r="P499">
        <f t="shared" si="69"/>
        <v>177.72</v>
      </c>
      <c r="Q499">
        <f t="shared" si="70"/>
        <v>171.72</v>
      </c>
      <c r="R499" s="5">
        <f t="shared" si="71"/>
        <v>178.476</v>
      </c>
      <c r="S499">
        <f t="shared" si="72"/>
        <v>162.56</v>
      </c>
      <c r="T499">
        <f t="shared" si="73"/>
        <v>166.24</v>
      </c>
    </row>
    <row r="500" spans="1:20">
      <c r="A500">
        <v>33661</v>
      </c>
      <c r="B500">
        <v>52</v>
      </c>
      <c r="C500">
        <f t="shared" si="65"/>
        <v>2</v>
      </c>
      <c r="D500">
        <v>1</v>
      </c>
      <c r="E500">
        <v>2</v>
      </c>
      <c r="F500" s="4">
        <v>30.722999999999999</v>
      </c>
      <c r="G500">
        <v>176</v>
      </c>
      <c r="H500" s="5">
        <v>4.0999999999999996</v>
      </c>
      <c r="I500" s="6">
        <v>168.7</v>
      </c>
      <c r="J500" s="6">
        <v>66.400000000000006</v>
      </c>
      <c r="K500">
        <v>168</v>
      </c>
      <c r="L500">
        <v>5</v>
      </c>
      <c r="M500" s="5">
        <f t="shared" si="66"/>
        <v>170.6</v>
      </c>
      <c r="N500" s="5">
        <f t="shared" si="67"/>
        <v>171.6</v>
      </c>
      <c r="O500" s="5">
        <f t="shared" si="68"/>
        <v>177.7</v>
      </c>
      <c r="P500">
        <f t="shared" si="69"/>
        <v>177.72</v>
      </c>
      <c r="Q500">
        <f t="shared" si="70"/>
        <v>171.72</v>
      </c>
      <c r="R500" s="5">
        <f t="shared" si="71"/>
        <v>178.476</v>
      </c>
      <c r="S500">
        <f t="shared" si="72"/>
        <v>162.56</v>
      </c>
      <c r="T500">
        <f t="shared" si="73"/>
        <v>166.24</v>
      </c>
    </row>
    <row r="501" spans="1:20">
      <c r="A501">
        <v>33671</v>
      </c>
      <c r="B501">
        <v>51</v>
      </c>
      <c r="C501">
        <f t="shared" si="65"/>
        <v>2</v>
      </c>
      <c r="D501">
        <v>1</v>
      </c>
      <c r="E501">
        <v>2</v>
      </c>
      <c r="F501" s="4">
        <v>32.994999999999997</v>
      </c>
      <c r="G501">
        <v>182</v>
      </c>
      <c r="H501" s="5">
        <v>4.2</v>
      </c>
      <c r="I501" s="6">
        <v>178.1</v>
      </c>
      <c r="J501" s="6">
        <v>98.5</v>
      </c>
      <c r="K501">
        <v>169</v>
      </c>
      <c r="L501">
        <v>5</v>
      </c>
      <c r="M501" s="5">
        <f t="shared" si="66"/>
        <v>171.3</v>
      </c>
      <c r="N501" s="5">
        <f t="shared" si="67"/>
        <v>172.3</v>
      </c>
      <c r="O501" s="5">
        <f t="shared" si="68"/>
        <v>178.49</v>
      </c>
      <c r="P501">
        <f t="shared" si="69"/>
        <v>178.36</v>
      </c>
      <c r="Q501">
        <f t="shared" si="70"/>
        <v>172.36</v>
      </c>
      <c r="R501" s="5">
        <f t="shared" si="71"/>
        <v>179.06299999999999</v>
      </c>
      <c r="S501">
        <f t="shared" si="72"/>
        <v>163.28</v>
      </c>
      <c r="T501">
        <f t="shared" si="73"/>
        <v>166.87</v>
      </c>
    </row>
    <row r="502" spans="1:20">
      <c r="A502">
        <v>33681</v>
      </c>
      <c r="B502">
        <v>53</v>
      </c>
      <c r="C502">
        <f t="shared" si="65"/>
        <v>2</v>
      </c>
      <c r="D502">
        <v>1</v>
      </c>
      <c r="E502">
        <v>1</v>
      </c>
      <c r="F502" s="4">
        <v>36.65</v>
      </c>
      <c r="G502">
        <v>168</v>
      </c>
      <c r="H502" s="5">
        <v>4.8</v>
      </c>
      <c r="I502" s="6">
        <v>177.1</v>
      </c>
      <c r="J502" s="6">
        <v>79.400000000000006</v>
      </c>
      <c r="K502">
        <v>167</v>
      </c>
      <c r="L502">
        <v>5</v>
      </c>
      <c r="M502" s="5">
        <f t="shared" si="66"/>
        <v>169.9</v>
      </c>
      <c r="N502" s="5">
        <f t="shared" si="67"/>
        <v>170.9</v>
      </c>
      <c r="O502" s="5">
        <f t="shared" si="68"/>
        <v>176.91</v>
      </c>
      <c r="P502">
        <f t="shared" si="69"/>
        <v>177.07999999999998</v>
      </c>
      <c r="Q502">
        <f t="shared" si="70"/>
        <v>171.07999999999998</v>
      </c>
      <c r="R502" s="5">
        <f t="shared" si="71"/>
        <v>177.88900000000001</v>
      </c>
      <c r="S502">
        <f t="shared" si="72"/>
        <v>161.84</v>
      </c>
      <c r="T502">
        <f t="shared" si="73"/>
        <v>165.61</v>
      </c>
    </row>
    <row r="503" spans="1:20">
      <c r="A503">
        <v>33691</v>
      </c>
      <c r="B503">
        <v>53</v>
      </c>
      <c r="C503">
        <f t="shared" si="65"/>
        <v>2</v>
      </c>
      <c r="D503">
        <v>1</v>
      </c>
      <c r="E503">
        <v>2</v>
      </c>
      <c r="F503" s="4">
        <v>32.600999999999999</v>
      </c>
      <c r="G503">
        <v>180</v>
      </c>
      <c r="H503" s="5">
        <v>4.3</v>
      </c>
      <c r="I503" s="6">
        <v>187.1</v>
      </c>
      <c r="J503" s="6">
        <v>86.5</v>
      </c>
      <c r="K503">
        <v>167</v>
      </c>
      <c r="L503">
        <v>5</v>
      </c>
      <c r="M503" s="5">
        <f t="shared" si="66"/>
        <v>169.9</v>
      </c>
      <c r="N503" s="5">
        <f t="shared" si="67"/>
        <v>170.9</v>
      </c>
      <c r="O503" s="5">
        <f t="shared" si="68"/>
        <v>176.91</v>
      </c>
      <c r="P503">
        <f t="shared" si="69"/>
        <v>177.07999999999998</v>
      </c>
      <c r="Q503">
        <f t="shared" si="70"/>
        <v>171.07999999999998</v>
      </c>
      <c r="R503" s="5">
        <f t="shared" si="71"/>
        <v>177.88900000000001</v>
      </c>
      <c r="S503">
        <f t="shared" si="72"/>
        <v>161.84</v>
      </c>
      <c r="T503">
        <f t="shared" si="73"/>
        <v>165.61</v>
      </c>
    </row>
    <row r="504" spans="1:20">
      <c r="A504">
        <v>33701</v>
      </c>
      <c r="B504">
        <v>51</v>
      </c>
      <c r="C504">
        <f t="shared" si="65"/>
        <v>2</v>
      </c>
      <c r="D504">
        <v>1</v>
      </c>
      <c r="E504">
        <v>4</v>
      </c>
      <c r="F504" s="4">
        <v>26.204999999999998</v>
      </c>
      <c r="G504">
        <v>164</v>
      </c>
      <c r="H504" s="5">
        <v>4.5</v>
      </c>
      <c r="I504" s="6">
        <v>191</v>
      </c>
      <c r="J504" s="6">
        <v>95.4</v>
      </c>
      <c r="K504">
        <v>169</v>
      </c>
      <c r="L504">
        <v>5</v>
      </c>
      <c r="M504" s="5">
        <f t="shared" si="66"/>
        <v>171.3</v>
      </c>
      <c r="N504" s="5">
        <f t="shared" si="67"/>
        <v>172.3</v>
      </c>
      <c r="O504" s="5">
        <f t="shared" si="68"/>
        <v>178.49</v>
      </c>
      <c r="P504">
        <f t="shared" si="69"/>
        <v>178.36</v>
      </c>
      <c r="Q504">
        <f t="shared" si="70"/>
        <v>172.36</v>
      </c>
      <c r="R504" s="5">
        <f t="shared" si="71"/>
        <v>179.06299999999999</v>
      </c>
      <c r="S504">
        <f t="shared" si="72"/>
        <v>163.28</v>
      </c>
      <c r="T504">
        <f t="shared" si="73"/>
        <v>166.87</v>
      </c>
    </row>
    <row r="505" spans="1:20">
      <c r="A505">
        <v>33711</v>
      </c>
      <c r="B505">
        <v>49</v>
      </c>
      <c r="C505">
        <f t="shared" si="65"/>
        <v>2</v>
      </c>
      <c r="D505">
        <v>1</v>
      </c>
      <c r="E505">
        <v>4</v>
      </c>
      <c r="F505" s="4">
        <v>52.460999999999999</v>
      </c>
      <c r="G505">
        <v>184</v>
      </c>
      <c r="H505" s="5">
        <v>4.9000000000000004</v>
      </c>
      <c r="I505" s="6">
        <v>191</v>
      </c>
      <c r="J505" s="6">
        <v>71.099999999999994</v>
      </c>
      <c r="K505">
        <v>171</v>
      </c>
      <c r="L505">
        <v>4</v>
      </c>
      <c r="M505" s="5">
        <f t="shared" si="66"/>
        <v>172.7</v>
      </c>
      <c r="N505" s="5">
        <f t="shared" si="67"/>
        <v>173.7</v>
      </c>
      <c r="O505" s="5">
        <f t="shared" si="68"/>
        <v>180.07</v>
      </c>
      <c r="P505">
        <f t="shared" si="69"/>
        <v>179.64</v>
      </c>
      <c r="Q505">
        <f t="shared" si="70"/>
        <v>173.64</v>
      </c>
      <c r="R505" s="5">
        <f t="shared" si="71"/>
        <v>180.23699999999999</v>
      </c>
      <c r="S505">
        <f t="shared" si="72"/>
        <v>164.72</v>
      </c>
      <c r="T505">
        <f t="shared" si="73"/>
        <v>168.13</v>
      </c>
    </row>
    <row r="506" spans="1:20">
      <c r="A506">
        <v>33721</v>
      </c>
      <c r="B506">
        <v>46</v>
      </c>
      <c r="C506">
        <f t="shared" si="65"/>
        <v>2</v>
      </c>
      <c r="D506">
        <v>1</v>
      </c>
      <c r="E506">
        <v>2</v>
      </c>
      <c r="F506" s="4">
        <v>41.061</v>
      </c>
      <c r="G506">
        <v>177</v>
      </c>
      <c r="H506" s="5">
        <v>4.9000000000000004</v>
      </c>
      <c r="I506" s="6">
        <v>175.1</v>
      </c>
      <c r="J506" s="6">
        <v>86.7</v>
      </c>
      <c r="K506">
        <v>174</v>
      </c>
      <c r="L506">
        <v>4</v>
      </c>
      <c r="M506" s="5">
        <f t="shared" si="66"/>
        <v>174.8</v>
      </c>
      <c r="N506" s="5">
        <f t="shared" si="67"/>
        <v>175.8</v>
      </c>
      <c r="O506" s="5">
        <f t="shared" si="68"/>
        <v>182.44</v>
      </c>
      <c r="P506">
        <f t="shared" si="69"/>
        <v>181.56</v>
      </c>
      <c r="Q506">
        <f t="shared" si="70"/>
        <v>175.56</v>
      </c>
      <c r="R506" s="5">
        <f t="shared" si="71"/>
        <v>181.99799999999999</v>
      </c>
      <c r="S506">
        <f t="shared" si="72"/>
        <v>166.88</v>
      </c>
      <c r="T506">
        <f t="shared" si="73"/>
        <v>170.02</v>
      </c>
    </row>
    <row r="507" spans="1:20">
      <c r="A507">
        <v>33731</v>
      </c>
      <c r="B507">
        <v>42</v>
      </c>
      <c r="C507">
        <f t="shared" si="65"/>
        <v>2</v>
      </c>
      <c r="D507">
        <v>1</v>
      </c>
      <c r="E507">
        <v>2</v>
      </c>
      <c r="F507" s="4">
        <v>36.881</v>
      </c>
      <c r="G507">
        <v>192</v>
      </c>
      <c r="H507" s="5">
        <v>5</v>
      </c>
      <c r="I507" s="6">
        <v>180.5</v>
      </c>
      <c r="J507" s="6">
        <v>94.9</v>
      </c>
      <c r="K507">
        <v>178</v>
      </c>
      <c r="L507">
        <v>4</v>
      </c>
      <c r="M507" s="5">
        <f t="shared" si="66"/>
        <v>177.6</v>
      </c>
      <c r="N507" s="5">
        <f t="shared" si="67"/>
        <v>178.6</v>
      </c>
      <c r="O507" s="5">
        <f t="shared" si="68"/>
        <v>185.6</v>
      </c>
      <c r="P507">
        <f t="shared" si="69"/>
        <v>184.12</v>
      </c>
      <c r="Q507">
        <f t="shared" si="70"/>
        <v>178.12</v>
      </c>
      <c r="R507" s="5">
        <f t="shared" si="71"/>
        <v>184.346</v>
      </c>
      <c r="S507">
        <f t="shared" si="72"/>
        <v>169.76</v>
      </c>
      <c r="T507">
        <f t="shared" si="73"/>
        <v>172.54</v>
      </c>
    </row>
    <row r="508" spans="1:20">
      <c r="A508">
        <v>33741</v>
      </c>
      <c r="B508">
        <v>49</v>
      </c>
      <c r="C508">
        <f t="shared" si="65"/>
        <v>2</v>
      </c>
      <c r="D508">
        <v>1</v>
      </c>
      <c r="E508">
        <v>2</v>
      </c>
      <c r="F508" s="4">
        <v>28.946999999999999</v>
      </c>
      <c r="G508">
        <v>192</v>
      </c>
      <c r="H508" s="5">
        <v>4.8</v>
      </c>
      <c r="I508" s="6">
        <v>185</v>
      </c>
      <c r="J508" s="6">
        <v>91.2</v>
      </c>
      <c r="K508">
        <v>171</v>
      </c>
      <c r="L508">
        <v>4</v>
      </c>
      <c r="M508" s="5">
        <f t="shared" si="66"/>
        <v>172.7</v>
      </c>
      <c r="N508" s="5">
        <f t="shared" si="67"/>
        <v>173.7</v>
      </c>
      <c r="O508" s="5">
        <f t="shared" si="68"/>
        <v>180.07</v>
      </c>
      <c r="P508">
        <f t="shared" si="69"/>
        <v>179.64</v>
      </c>
      <c r="Q508">
        <f t="shared" si="70"/>
        <v>173.64</v>
      </c>
      <c r="R508" s="5">
        <f t="shared" si="71"/>
        <v>180.23699999999999</v>
      </c>
      <c r="S508">
        <f t="shared" si="72"/>
        <v>164.72</v>
      </c>
      <c r="T508">
        <f t="shared" si="73"/>
        <v>168.13</v>
      </c>
    </row>
    <row r="509" spans="1:20">
      <c r="A509">
        <v>33751</v>
      </c>
      <c r="B509">
        <v>43</v>
      </c>
      <c r="C509">
        <f t="shared" si="65"/>
        <v>2</v>
      </c>
      <c r="D509">
        <v>1</v>
      </c>
      <c r="E509">
        <v>2</v>
      </c>
      <c r="F509" s="4">
        <v>37.847000000000001</v>
      </c>
      <c r="G509">
        <v>190</v>
      </c>
      <c r="H509" s="5">
        <v>5.5</v>
      </c>
      <c r="I509" s="6">
        <v>194.3</v>
      </c>
      <c r="J509" s="6">
        <v>115.2</v>
      </c>
      <c r="K509">
        <v>177</v>
      </c>
      <c r="L509">
        <v>4</v>
      </c>
      <c r="M509" s="5">
        <f t="shared" si="66"/>
        <v>176.9</v>
      </c>
      <c r="N509" s="5">
        <f t="shared" si="67"/>
        <v>177.9</v>
      </c>
      <c r="O509" s="5">
        <f t="shared" si="68"/>
        <v>184.81</v>
      </c>
      <c r="P509">
        <f t="shared" si="69"/>
        <v>183.48</v>
      </c>
      <c r="Q509">
        <f t="shared" si="70"/>
        <v>177.48</v>
      </c>
      <c r="R509" s="5">
        <f t="shared" si="71"/>
        <v>183.75900000000001</v>
      </c>
      <c r="S509">
        <f t="shared" si="72"/>
        <v>169.04</v>
      </c>
      <c r="T509">
        <f t="shared" si="73"/>
        <v>171.91</v>
      </c>
    </row>
    <row r="510" spans="1:20">
      <c r="A510">
        <v>33761</v>
      </c>
      <c r="B510">
        <v>44</v>
      </c>
      <c r="C510">
        <f t="shared" si="65"/>
        <v>2</v>
      </c>
      <c r="D510">
        <v>1</v>
      </c>
      <c r="E510">
        <v>2</v>
      </c>
      <c r="F510" s="4">
        <v>31.027000000000001</v>
      </c>
      <c r="G510">
        <v>191</v>
      </c>
      <c r="H510" s="5">
        <v>4.2</v>
      </c>
      <c r="I510" s="6">
        <v>184.2</v>
      </c>
      <c r="J510" s="6">
        <v>89.6</v>
      </c>
      <c r="K510">
        <v>176</v>
      </c>
      <c r="L510">
        <v>4</v>
      </c>
      <c r="M510" s="5">
        <f t="shared" si="66"/>
        <v>176.2</v>
      </c>
      <c r="N510" s="5">
        <f t="shared" si="67"/>
        <v>177.2</v>
      </c>
      <c r="O510" s="5">
        <f t="shared" si="68"/>
        <v>184.01999999999998</v>
      </c>
      <c r="P510">
        <f t="shared" si="69"/>
        <v>182.84</v>
      </c>
      <c r="Q510">
        <f t="shared" si="70"/>
        <v>176.84</v>
      </c>
      <c r="R510" s="5">
        <f t="shared" si="71"/>
        <v>183.172</v>
      </c>
      <c r="S510">
        <f t="shared" si="72"/>
        <v>168.32</v>
      </c>
      <c r="T510">
        <f t="shared" si="73"/>
        <v>171.28</v>
      </c>
    </row>
    <row r="511" spans="1:20">
      <c r="A511">
        <v>33771</v>
      </c>
      <c r="B511">
        <v>49</v>
      </c>
      <c r="C511">
        <f t="shared" si="65"/>
        <v>2</v>
      </c>
      <c r="D511">
        <v>1</v>
      </c>
      <c r="E511">
        <v>1</v>
      </c>
      <c r="F511" s="4">
        <v>29.945</v>
      </c>
      <c r="G511">
        <v>185</v>
      </c>
      <c r="H511" s="5">
        <v>3.7</v>
      </c>
      <c r="I511" s="6">
        <v>176.1</v>
      </c>
      <c r="J511" s="6">
        <v>91.5</v>
      </c>
      <c r="K511">
        <v>171</v>
      </c>
      <c r="L511">
        <v>4</v>
      </c>
      <c r="M511" s="5">
        <f t="shared" si="66"/>
        <v>172.7</v>
      </c>
      <c r="N511" s="5">
        <f t="shared" si="67"/>
        <v>173.7</v>
      </c>
      <c r="O511" s="5">
        <f t="shared" si="68"/>
        <v>180.07</v>
      </c>
      <c r="P511">
        <f t="shared" si="69"/>
        <v>179.64</v>
      </c>
      <c r="Q511">
        <f t="shared" si="70"/>
        <v>173.64</v>
      </c>
      <c r="R511" s="5">
        <f t="shared" si="71"/>
        <v>180.23699999999999</v>
      </c>
      <c r="S511">
        <f t="shared" si="72"/>
        <v>164.72</v>
      </c>
      <c r="T511">
        <f t="shared" si="73"/>
        <v>168.13</v>
      </c>
    </row>
    <row r="512" spans="1:20">
      <c r="A512">
        <v>33781</v>
      </c>
      <c r="B512">
        <v>45</v>
      </c>
      <c r="C512">
        <f t="shared" si="65"/>
        <v>2</v>
      </c>
      <c r="D512">
        <v>1</v>
      </c>
      <c r="E512">
        <v>2</v>
      </c>
      <c r="F512" s="4">
        <v>32.570999999999998</v>
      </c>
      <c r="G512">
        <v>180</v>
      </c>
      <c r="H512" s="5">
        <v>3.6</v>
      </c>
      <c r="I512" s="6">
        <v>171.4</v>
      </c>
      <c r="J512" s="6">
        <v>87.5</v>
      </c>
      <c r="K512">
        <v>175</v>
      </c>
      <c r="L512">
        <v>4</v>
      </c>
      <c r="M512" s="5">
        <f t="shared" si="66"/>
        <v>175.5</v>
      </c>
      <c r="N512" s="5">
        <f t="shared" si="67"/>
        <v>176.5</v>
      </c>
      <c r="O512" s="5">
        <f t="shared" si="68"/>
        <v>183.23</v>
      </c>
      <c r="P512">
        <f t="shared" si="69"/>
        <v>182.2</v>
      </c>
      <c r="Q512">
        <f t="shared" si="70"/>
        <v>176.2</v>
      </c>
      <c r="R512" s="5">
        <f t="shared" si="71"/>
        <v>182.58500000000001</v>
      </c>
      <c r="S512">
        <f t="shared" si="72"/>
        <v>167.6</v>
      </c>
      <c r="T512">
        <f t="shared" si="73"/>
        <v>170.65</v>
      </c>
    </row>
    <row r="513" spans="1:20">
      <c r="A513">
        <v>33791</v>
      </c>
      <c r="B513">
        <v>48</v>
      </c>
      <c r="C513">
        <f t="shared" si="65"/>
        <v>2</v>
      </c>
      <c r="D513">
        <v>1</v>
      </c>
      <c r="E513">
        <v>2</v>
      </c>
      <c r="F513" s="4">
        <v>39.759</v>
      </c>
      <c r="G513">
        <v>189</v>
      </c>
      <c r="H513" s="5">
        <v>4.8</v>
      </c>
      <c r="I513" s="6">
        <v>189</v>
      </c>
      <c r="J513" s="6">
        <v>91.3</v>
      </c>
      <c r="K513">
        <v>172</v>
      </c>
      <c r="L513">
        <v>4</v>
      </c>
      <c r="M513" s="5">
        <f t="shared" si="66"/>
        <v>173.4</v>
      </c>
      <c r="N513" s="5">
        <f t="shared" si="67"/>
        <v>174.4</v>
      </c>
      <c r="O513" s="5">
        <f t="shared" si="68"/>
        <v>180.86</v>
      </c>
      <c r="P513">
        <f t="shared" si="69"/>
        <v>180.28</v>
      </c>
      <c r="Q513">
        <f t="shared" si="70"/>
        <v>174.28</v>
      </c>
      <c r="R513" s="5">
        <f t="shared" si="71"/>
        <v>180.82400000000001</v>
      </c>
      <c r="S513">
        <f t="shared" si="72"/>
        <v>165.44</v>
      </c>
      <c r="T513">
        <f t="shared" si="73"/>
        <v>168.76</v>
      </c>
    </row>
    <row r="514" spans="1:20">
      <c r="A514">
        <v>33801</v>
      </c>
      <c r="B514">
        <v>46</v>
      </c>
      <c r="C514">
        <f t="shared" si="65"/>
        <v>2</v>
      </c>
      <c r="D514">
        <v>1</v>
      </c>
      <c r="E514">
        <v>3</v>
      </c>
      <c r="F514" s="4">
        <v>38.71</v>
      </c>
      <c r="G514">
        <v>175</v>
      </c>
      <c r="H514" s="5">
        <v>4.5</v>
      </c>
      <c r="I514" s="6">
        <v>177.1</v>
      </c>
      <c r="J514" s="6">
        <v>80.599999999999994</v>
      </c>
      <c r="K514">
        <v>174</v>
      </c>
      <c r="L514">
        <v>4</v>
      </c>
      <c r="M514" s="5">
        <f t="shared" si="66"/>
        <v>174.8</v>
      </c>
      <c r="N514" s="5">
        <f t="shared" si="67"/>
        <v>175.8</v>
      </c>
      <c r="O514" s="5">
        <f t="shared" si="68"/>
        <v>182.44</v>
      </c>
      <c r="P514">
        <f t="shared" si="69"/>
        <v>181.56</v>
      </c>
      <c r="Q514">
        <f t="shared" si="70"/>
        <v>175.56</v>
      </c>
      <c r="R514" s="5">
        <f t="shared" si="71"/>
        <v>181.99799999999999</v>
      </c>
      <c r="S514">
        <f t="shared" si="72"/>
        <v>166.88</v>
      </c>
      <c r="T514">
        <f t="shared" si="73"/>
        <v>170.02</v>
      </c>
    </row>
    <row r="515" spans="1:20">
      <c r="A515">
        <v>33821</v>
      </c>
      <c r="B515">
        <v>47</v>
      </c>
      <c r="C515">
        <f t="shared" si="65"/>
        <v>2</v>
      </c>
      <c r="D515">
        <v>1</v>
      </c>
      <c r="E515">
        <v>4</v>
      </c>
      <c r="F515" s="4">
        <v>43.146999999999998</v>
      </c>
      <c r="G515">
        <v>190</v>
      </c>
      <c r="H515" s="5">
        <v>5.3</v>
      </c>
      <c r="I515" s="6">
        <v>188.7</v>
      </c>
      <c r="J515" s="6">
        <v>98.5</v>
      </c>
      <c r="K515">
        <v>173</v>
      </c>
      <c r="L515">
        <v>4</v>
      </c>
      <c r="M515" s="5">
        <f t="shared" si="66"/>
        <v>174.1</v>
      </c>
      <c r="N515" s="5">
        <f t="shared" si="67"/>
        <v>175.1</v>
      </c>
      <c r="O515" s="5">
        <f t="shared" si="68"/>
        <v>181.65</v>
      </c>
      <c r="P515">
        <f t="shared" si="69"/>
        <v>180.92</v>
      </c>
      <c r="Q515">
        <f t="shared" si="70"/>
        <v>174.92</v>
      </c>
      <c r="R515" s="5">
        <f t="shared" si="71"/>
        <v>181.411</v>
      </c>
      <c r="S515">
        <f t="shared" si="72"/>
        <v>166.16</v>
      </c>
      <c r="T515">
        <f t="shared" si="73"/>
        <v>169.39</v>
      </c>
    </row>
    <row r="516" spans="1:20">
      <c r="A516">
        <v>33831</v>
      </c>
      <c r="B516">
        <v>50</v>
      </c>
      <c r="C516">
        <f t="shared" si="65"/>
        <v>2</v>
      </c>
      <c r="D516">
        <v>1</v>
      </c>
      <c r="E516">
        <v>2</v>
      </c>
      <c r="F516" s="4">
        <v>31.948</v>
      </c>
      <c r="G516">
        <v>191</v>
      </c>
      <c r="H516" s="5">
        <v>4.4000000000000004</v>
      </c>
      <c r="I516" s="6">
        <v>178.3</v>
      </c>
      <c r="J516" s="6">
        <v>84.2</v>
      </c>
      <c r="K516">
        <v>170</v>
      </c>
      <c r="L516">
        <v>5</v>
      </c>
      <c r="M516" s="5">
        <f t="shared" si="66"/>
        <v>172</v>
      </c>
      <c r="N516" s="5">
        <f t="shared" si="67"/>
        <v>173</v>
      </c>
      <c r="O516" s="5">
        <f t="shared" si="68"/>
        <v>179.28</v>
      </c>
      <c r="P516">
        <f t="shared" si="69"/>
        <v>179</v>
      </c>
      <c r="Q516">
        <f t="shared" si="70"/>
        <v>173</v>
      </c>
      <c r="R516" s="5">
        <f t="shared" si="71"/>
        <v>179.65</v>
      </c>
      <c r="S516">
        <f t="shared" si="72"/>
        <v>164</v>
      </c>
      <c r="T516">
        <f t="shared" si="73"/>
        <v>167.5</v>
      </c>
    </row>
    <row r="517" spans="1:20">
      <c r="A517">
        <v>33841</v>
      </c>
      <c r="B517">
        <v>41</v>
      </c>
      <c r="C517">
        <f t="shared" si="65"/>
        <v>2</v>
      </c>
      <c r="D517">
        <v>1</v>
      </c>
      <c r="E517">
        <v>2</v>
      </c>
      <c r="F517" s="4">
        <v>29.55</v>
      </c>
      <c r="G517">
        <v>195</v>
      </c>
      <c r="H517" s="5">
        <v>4.0999999999999996</v>
      </c>
      <c r="I517" s="6">
        <v>175.6</v>
      </c>
      <c r="J517" s="6">
        <v>97.8</v>
      </c>
      <c r="K517">
        <v>179</v>
      </c>
      <c r="L517">
        <v>4</v>
      </c>
      <c r="M517" s="5">
        <f t="shared" si="66"/>
        <v>178.3</v>
      </c>
      <c r="N517" s="5">
        <f t="shared" si="67"/>
        <v>179.3</v>
      </c>
      <c r="O517" s="5">
        <f t="shared" si="68"/>
        <v>186.39</v>
      </c>
      <c r="P517">
        <f t="shared" si="69"/>
        <v>184.76</v>
      </c>
      <c r="Q517">
        <f t="shared" si="70"/>
        <v>178.76</v>
      </c>
      <c r="R517" s="5">
        <f t="shared" si="71"/>
        <v>184.93299999999999</v>
      </c>
      <c r="S517">
        <f t="shared" si="72"/>
        <v>170.48</v>
      </c>
      <c r="T517">
        <f t="shared" si="73"/>
        <v>173.17</v>
      </c>
    </row>
    <row r="518" spans="1:20">
      <c r="A518">
        <v>33851</v>
      </c>
      <c r="B518">
        <v>48</v>
      </c>
      <c r="C518">
        <f t="shared" si="65"/>
        <v>2</v>
      </c>
      <c r="D518">
        <v>1</v>
      </c>
      <c r="E518">
        <v>1</v>
      </c>
      <c r="F518" s="4">
        <v>31.335999999999999</v>
      </c>
      <c r="G518">
        <v>190</v>
      </c>
      <c r="H518" s="5">
        <v>4.7</v>
      </c>
      <c r="I518" s="6">
        <v>178.5</v>
      </c>
      <c r="J518" s="6">
        <v>101.8</v>
      </c>
      <c r="K518">
        <v>172</v>
      </c>
      <c r="L518">
        <v>4</v>
      </c>
      <c r="M518" s="5">
        <f t="shared" si="66"/>
        <v>173.4</v>
      </c>
      <c r="N518" s="5">
        <f t="shared" si="67"/>
        <v>174.4</v>
      </c>
      <c r="O518" s="5">
        <f t="shared" si="68"/>
        <v>180.86</v>
      </c>
      <c r="P518">
        <f t="shared" si="69"/>
        <v>180.28</v>
      </c>
      <c r="Q518">
        <f t="shared" si="70"/>
        <v>174.28</v>
      </c>
      <c r="R518" s="5">
        <f t="shared" si="71"/>
        <v>180.82400000000001</v>
      </c>
      <c r="S518">
        <f t="shared" si="72"/>
        <v>165.44</v>
      </c>
      <c r="T518">
        <f t="shared" si="73"/>
        <v>168.76</v>
      </c>
    </row>
    <row r="519" spans="1:20">
      <c r="A519">
        <v>33861</v>
      </c>
      <c r="B519">
        <v>52</v>
      </c>
      <c r="C519">
        <f t="shared" si="65"/>
        <v>2</v>
      </c>
      <c r="D519">
        <v>1</v>
      </c>
      <c r="E519">
        <v>2</v>
      </c>
      <c r="F519" s="4">
        <v>33.950000000000003</v>
      </c>
      <c r="G519">
        <v>180</v>
      </c>
      <c r="H519" s="5">
        <v>4.2</v>
      </c>
      <c r="I519" s="6">
        <v>184.6</v>
      </c>
      <c r="J519" s="6">
        <v>91.9</v>
      </c>
      <c r="K519">
        <v>168</v>
      </c>
      <c r="L519">
        <v>5</v>
      </c>
      <c r="M519" s="5">
        <f t="shared" si="66"/>
        <v>170.6</v>
      </c>
      <c r="N519" s="5">
        <f t="shared" si="67"/>
        <v>171.6</v>
      </c>
      <c r="O519" s="5">
        <f t="shared" si="68"/>
        <v>177.7</v>
      </c>
      <c r="P519">
        <f t="shared" si="69"/>
        <v>177.72</v>
      </c>
      <c r="Q519">
        <f t="shared" si="70"/>
        <v>171.72</v>
      </c>
      <c r="R519" s="5">
        <f t="shared" si="71"/>
        <v>178.476</v>
      </c>
      <c r="S519">
        <f t="shared" si="72"/>
        <v>162.56</v>
      </c>
      <c r="T519">
        <f t="shared" si="73"/>
        <v>166.24</v>
      </c>
    </row>
    <row r="520" spans="1:20">
      <c r="A520">
        <v>33881</v>
      </c>
      <c r="B520">
        <v>50</v>
      </c>
      <c r="C520">
        <f t="shared" si="65"/>
        <v>2</v>
      </c>
      <c r="D520">
        <v>1</v>
      </c>
      <c r="E520">
        <v>2</v>
      </c>
      <c r="F520" s="4">
        <v>42.084000000000003</v>
      </c>
      <c r="G520">
        <v>189</v>
      </c>
      <c r="H520" s="5">
        <v>3.7</v>
      </c>
      <c r="I520" s="6">
        <v>167.5</v>
      </c>
      <c r="J520" s="6">
        <v>75.8</v>
      </c>
      <c r="K520">
        <v>170</v>
      </c>
      <c r="L520">
        <v>5</v>
      </c>
      <c r="M520" s="5">
        <f t="shared" si="66"/>
        <v>172</v>
      </c>
      <c r="N520" s="5">
        <f t="shared" si="67"/>
        <v>173</v>
      </c>
      <c r="O520" s="5">
        <f t="shared" si="68"/>
        <v>179.28</v>
      </c>
      <c r="P520">
        <f t="shared" si="69"/>
        <v>179</v>
      </c>
      <c r="Q520">
        <f t="shared" si="70"/>
        <v>173</v>
      </c>
      <c r="R520" s="5">
        <f t="shared" si="71"/>
        <v>179.65</v>
      </c>
      <c r="S520">
        <f t="shared" si="72"/>
        <v>164</v>
      </c>
      <c r="T520">
        <f t="shared" si="73"/>
        <v>167.5</v>
      </c>
    </row>
    <row r="521" spans="1:20">
      <c r="A521">
        <v>33891</v>
      </c>
      <c r="B521">
        <v>44</v>
      </c>
      <c r="C521">
        <f t="shared" si="65"/>
        <v>2</v>
      </c>
      <c r="D521">
        <v>1</v>
      </c>
      <c r="E521">
        <v>3</v>
      </c>
      <c r="F521" s="4">
        <v>38.524999999999999</v>
      </c>
      <c r="G521">
        <v>188</v>
      </c>
      <c r="H521" s="5">
        <v>4.4000000000000004</v>
      </c>
      <c r="I521" s="6">
        <v>175.2</v>
      </c>
      <c r="J521" s="6">
        <v>73.2</v>
      </c>
      <c r="K521">
        <v>176</v>
      </c>
      <c r="L521">
        <v>4</v>
      </c>
      <c r="M521" s="5">
        <f t="shared" si="66"/>
        <v>176.2</v>
      </c>
      <c r="N521" s="5">
        <f t="shared" si="67"/>
        <v>177.2</v>
      </c>
      <c r="O521" s="5">
        <f t="shared" si="68"/>
        <v>184.01999999999998</v>
      </c>
      <c r="P521">
        <f t="shared" si="69"/>
        <v>182.84</v>
      </c>
      <c r="Q521">
        <f t="shared" si="70"/>
        <v>176.84</v>
      </c>
      <c r="R521" s="5">
        <f t="shared" si="71"/>
        <v>183.172</v>
      </c>
      <c r="S521">
        <f t="shared" si="72"/>
        <v>168.32</v>
      </c>
      <c r="T521">
        <f t="shared" si="73"/>
        <v>171.28</v>
      </c>
    </row>
    <row r="522" spans="1:20">
      <c r="A522">
        <v>33901</v>
      </c>
      <c r="B522">
        <v>50</v>
      </c>
      <c r="C522">
        <f t="shared" si="65"/>
        <v>2</v>
      </c>
      <c r="D522">
        <v>1</v>
      </c>
      <c r="E522">
        <v>2</v>
      </c>
      <c r="F522" s="4">
        <v>35.198999999999998</v>
      </c>
      <c r="G522">
        <v>150</v>
      </c>
      <c r="H522" s="5">
        <v>3.9</v>
      </c>
      <c r="I522" s="6">
        <v>176</v>
      </c>
      <c r="J522" s="6">
        <v>92.9</v>
      </c>
      <c r="K522">
        <v>170</v>
      </c>
      <c r="L522">
        <v>5</v>
      </c>
      <c r="M522" s="5">
        <f t="shared" si="66"/>
        <v>172</v>
      </c>
      <c r="N522" s="5">
        <f t="shared" si="67"/>
        <v>173</v>
      </c>
      <c r="O522" s="5">
        <f t="shared" si="68"/>
        <v>179.28</v>
      </c>
      <c r="P522">
        <f t="shared" si="69"/>
        <v>179</v>
      </c>
      <c r="Q522">
        <f t="shared" si="70"/>
        <v>173</v>
      </c>
      <c r="R522" s="5">
        <f t="shared" si="71"/>
        <v>179.65</v>
      </c>
      <c r="S522">
        <f t="shared" si="72"/>
        <v>164</v>
      </c>
      <c r="T522">
        <f t="shared" si="73"/>
        <v>167.5</v>
      </c>
    </row>
    <row r="523" spans="1:20">
      <c r="A523">
        <v>33911</v>
      </c>
      <c r="B523">
        <v>47</v>
      </c>
      <c r="C523">
        <f t="shared" si="65"/>
        <v>2</v>
      </c>
      <c r="D523">
        <v>1</v>
      </c>
      <c r="E523">
        <v>3</v>
      </c>
      <c r="F523" s="4">
        <v>48.383000000000003</v>
      </c>
      <c r="G523">
        <v>172</v>
      </c>
      <c r="H523" s="5"/>
      <c r="I523" s="6"/>
      <c r="J523" s="6"/>
      <c r="K523">
        <v>173</v>
      </c>
      <c r="L523">
        <v>4</v>
      </c>
      <c r="M523" s="5">
        <f t="shared" si="66"/>
        <v>174.1</v>
      </c>
      <c r="N523" s="5">
        <f t="shared" si="67"/>
        <v>175.1</v>
      </c>
      <c r="O523" s="5">
        <f t="shared" si="68"/>
        <v>181.65</v>
      </c>
      <c r="P523">
        <f t="shared" si="69"/>
        <v>180.92</v>
      </c>
      <c r="Q523">
        <f t="shared" si="70"/>
        <v>174.92</v>
      </c>
      <c r="R523" s="5">
        <f t="shared" si="71"/>
        <v>181.411</v>
      </c>
      <c r="S523">
        <f t="shared" si="72"/>
        <v>166.16</v>
      </c>
      <c r="T523">
        <f t="shared" si="73"/>
        <v>169.39</v>
      </c>
    </row>
    <row r="524" spans="1:20">
      <c r="A524">
        <v>33931</v>
      </c>
      <c r="B524">
        <v>48</v>
      </c>
      <c r="C524">
        <f t="shared" si="65"/>
        <v>2</v>
      </c>
      <c r="D524">
        <v>1</v>
      </c>
      <c r="E524">
        <v>2</v>
      </c>
      <c r="F524" s="4">
        <v>45.432000000000002</v>
      </c>
      <c r="G524">
        <v>184</v>
      </c>
      <c r="H524" s="5">
        <v>5.5</v>
      </c>
      <c r="I524" s="6">
        <v>178.2</v>
      </c>
      <c r="J524" s="6">
        <v>82.1</v>
      </c>
      <c r="K524">
        <v>172</v>
      </c>
      <c r="L524">
        <v>4</v>
      </c>
      <c r="M524" s="5">
        <f t="shared" si="66"/>
        <v>173.4</v>
      </c>
      <c r="N524" s="5">
        <f t="shared" si="67"/>
        <v>174.4</v>
      </c>
      <c r="O524" s="5">
        <f t="shared" si="68"/>
        <v>180.86</v>
      </c>
      <c r="P524">
        <f t="shared" si="69"/>
        <v>180.28</v>
      </c>
      <c r="Q524">
        <f t="shared" si="70"/>
        <v>174.28</v>
      </c>
      <c r="R524" s="5">
        <f t="shared" si="71"/>
        <v>180.82400000000001</v>
      </c>
      <c r="S524">
        <f t="shared" si="72"/>
        <v>165.44</v>
      </c>
      <c r="T524">
        <f t="shared" si="73"/>
        <v>168.76</v>
      </c>
    </row>
    <row r="525" spans="1:20">
      <c r="A525">
        <v>33941</v>
      </c>
      <c r="B525">
        <v>42</v>
      </c>
      <c r="C525">
        <f t="shared" si="65"/>
        <v>2</v>
      </c>
      <c r="D525">
        <v>1</v>
      </c>
      <c r="E525">
        <v>3</v>
      </c>
      <c r="F525" s="4">
        <v>34.18</v>
      </c>
      <c r="G525">
        <v>185</v>
      </c>
      <c r="H525" s="5">
        <v>3.2</v>
      </c>
      <c r="I525" s="6">
        <v>178</v>
      </c>
      <c r="J525" s="6">
        <v>78.7</v>
      </c>
      <c r="K525">
        <v>178</v>
      </c>
      <c r="L525">
        <v>4</v>
      </c>
      <c r="M525" s="5">
        <f t="shared" si="66"/>
        <v>177.6</v>
      </c>
      <c r="N525" s="5">
        <f t="shared" si="67"/>
        <v>178.6</v>
      </c>
      <c r="O525" s="5">
        <f t="shared" si="68"/>
        <v>185.6</v>
      </c>
      <c r="P525">
        <f t="shared" si="69"/>
        <v>184.12</v>
      </c>
      <c r="Q525">
        <f t="shared" si="70"/>
        <v>178.12</v>
      </c>
      <c r="R525" s="5">
        <f t="shared" si="71"/>
        <v>184.346</v>
      </c>
      <c r="S525">
        <f t="shared" si="72"/>
        <v>169.76</v>
      </c>
      <c r="T525">
        <f t="shared" si="73"/>
        <v>172.54</v>
      </c>
    </row>
    <row r="526" spans="1:20">
      <c r="A526">
        <v>33951</v>
      </c>
      <c r="B526">
        <v>49</v>
      </c>
      <c r="C526">
        <f t="shared" si="65"/>
        <v>2</v>
      </c>
      <c r="D526">
        <v>1</v>
      </c>
      <c r="E526">
        <v>2</v>
      </c>
      <c r="F526" s="4">
        <v>25.396999999999998</v>
      </c>
      <c r="G526">
        <v>150</v>
      </c>
      <c r="H526" s="5">
        <v>6.7</v>
      </c>
      <c r="I526" s="6">
        <v>190.4</v>
      </c>
      <c r="J526" s="6">
        <v>126</v>
      </c>
      <c r="K526">
        <v>171</v>
      </c>
      <c r="L526">
        <v>4</v>
      </c>
      <c r="M526" s="5">
        <f t="shared" si="66"/>
        <v>172.7</v>
      </c>
      <c r="N526" s="5">
        <f t="shared" si="67"/>
        <v>173.7</v>
      </c>
      <c r="O526" s="5">
        <f t="shared" si="68"/>
        <v>180.07</v>
      </c>
      <c r="P526">
        <f t="shared" si="69"/>
        <v>179.64</v>
      </c>
      <c r="Q526">
        <f t="shared" si="70"/>
        <v>173.64</v>
      </c>
      <c r="R526" s="5">
        <f t="shared" si="71"/>
        <v>180.23699999999999</v>
      </c>
      <c r="S526">
        <f t="shared" si="72"/>
        <v>164.72</v>
      </c>
      <c r="T526">
        <f t="shared" si="73"/>
        <v>168.13</v>
      </c>
    </row>
    <row r="527" spans="1:20">
      <c r="A527">
        <v>33961</v>
      </c>
      <c r="B527">
        <v>50</v>
      </c>
      <c r="C527">
        <f t="shared" si="65"/>
        <v>2</v>
      </c>
      <c r="D527">
        <v>1</v>
      </c>
      <c r="E527">
        <v>2</v>
      </c>
      <c r="F527" s="4">
        <v>36.709000000000003</v>
      </c>
      <c r="G527">
        <v>190</v>
      </c>
      <c r="H527" s="5">
        <v>5.3</v>
      </c>
      <c r="I527" s="6">
        <v>188.5</v>
      </c>
      <c r="J527" s="6">
        <v>94.8</v>
      </c>
      <c r="K527">
        <v>170</v>
      </c>
      <c r="L527">
        <v>5</v>
      </c>
      <c r="M527" s="5">
        <f t="shared" si="66"/>
        <v>172</v>
      </c>
      <c r="N527" s="5">
        <f t="shared" si="67"/>
        <v>173</v>
      </c>
      <c r="O527" s="5">
        <f t="shared" si="68"/>
        <v>179.28</v>
      </c>
      <c r="P527">
        <f t="shared" si="69"/>
        <v>179</v>
      </c>
      <c r="Q527">
        <f t="shared" si="70"/>
        <v>173</v>
      </c>
      <c r="R527" s="5">
        <f t="shared" si="71"/>
        <v>179.65</v>
      </c>
      <c r="S527">
        <f t="shared" si="72"/>
        <v>164</v>
      </c>
      <c r="T527">
        <f t="shared" si="73"/>
        <v>167.5</v>
      </c>
    </row>
    <row r="528" spans="1:20">
      <c r="A528">
        <v>33971</v>
      </c>
      <c r="B528">
        <v>48</v>
      </c>
      <c r="C528">
        <f t="shared" si="65"/>
        <v>2</v>
      </c>
      <c r="D528">
        <v>1</v>
      </c>
      <c r="E528">
        <v>3</v>
      </c>
      <c r="F528" s="4">
        <v>36.442</v>
      </c>
      <c r="G528">
        <v>175</v>
      </c>
      <c r="H528" s="5">
        <v>3.9</v>
      </c>
      <c r="I528" s="6">
        <v>173.6</v>
      </c>
      <c r="J528" s="6">
        <v>93.3</v>
      </c>
      <c r="K528">
        <v>172</v>
      </c>
      <c r="L528">
        <v>4</v>
      </c>
      <c r="M528" s="5">
        <f t="shared" ref="M528:M576" si="74">207-(0.7*B528)</f>
        <v>173.4</v>
      </c>
      <c r="N528" s="5">
        <f t="shared" ref="N528:N576" si="75">208-(0.7*B528)</f>
        <v>174.4</v>
      </c>
      <c r="O528" s="5">
        <f t="shared" si="68"/>
        <v>180.86</v>
      </c>
      <c r="P528">
        <f t="shared" si="69"/>
        <v>180.28</v>
      </c>
      <c r="Q528">
        <f t="shared" si="70"/>
        <v>174.28</v>
      </c>
      <c r="R528" s="5">
        <f t="shared" si="71"/>
        <v>180.82400000000001</v>
      </c>
      <c r="S528">
        <f t="shared" si="72"/>
        <v>165.44</v>
      </c>
      <c r="T528">
        <f t="shared" si="73"/>
        <v>168.76</v>
      </c>
    </row>
    <row r="529" spans="1:20">
      <c r="A529">
        <v>33981</v>
      </c>
      <c r="B529">
        <v>41</v>
      </c>
      <c r="C529">
        <f t="shared" si="65"/>
        <v>2</v>
      </c>
      <c r="D529">
        <v>1</v>
      </c>
      <c r="E529">
        <v>2</v>
      </c>
      <c r="F529" s="4">
        <v>48.999000000000002</v>
      </c>
      <c r="G529">
        <v>175</v>
      </c>
      <c r="H529" s="5">
        <v>4.9000000000000004</v>
      </c>
      <c r="I529" s="6">
        <v>173.8</v>
      </c>
      <c r="J529" s="6">
        <v>74.900000000000006</v>
      </c>
      <c r="K529">
        <v>179</v>
      </c>
      <c r="L529">
        <v>4</v>
      </c>
      <c r="M529" s="5">
        <f t="shared" si="74"/>
        <v>178.3</v>
      </c>
      <c r="N529" s="5">
        <f t="shared" si="75"/>
        <v>179.3</v>
      </c>
      <c r="O529" s="5">
        <f t="shared" si="68"/>
        <v>186.39</v>
      </c>
      <c r="P529">
        <f t="shared" si="69"/>
        <v>184.76</v>
      </c>
      <c r="Q529">
        <f t="shared" si="70"/>
        <v>178.76</v>
      </c>
      <c r="R529" s="5">
        <f t="shared" si="71"/>
        <v>184.93299999999999</v>
      </c>
      <c r="S529">
        <f t="shared" si="72"/>
        <v>170.48</v>
      </c>
      <c r="T529">
        <f t="shared" si="73"/>
        <v>173.17</v>
      </c>
    </row>
    <row r="530" spans="1:20">
      <c r="A530">
        <v>33991</v>
      </c>
      <c r="B530">
        <v>38</v>
      </c>
      <c r="C530">
        <f t="shared" si="65"/>
        <v>1</v>
      </c>
      <c r="D530">
        <v>1</v>
      </c>
      <c r="E530">
        <v>3</v>
      </c>
      <c r="F530" s="4">
        <v>42.293999999999997</v>
      </c>
      <c r="G530">
        <v>195</v>
      </c>
      <c r="H530" s="5">
        <v>4.8</v>
      </c>
      <c r="I530" s="6">
        <v>174.6</v>
      </c>
      <c r="J530" s="6">
        <v>86.3</v>
      </c>
      <c r="K530">
        <v>182</v>
      </c>
      <c r="L530">
        <v>3</v>
      </c>
      <c r="M530" s="5">
        <f t="shared" si="74"/>
        <v>180.4</v>
      </c>
      <c r="N530" s="5">
        <f t="shared" si="75"/>
        <v>181.4</v>
      </c>
      <c r="O530" s="5">
        <f t="shared" si="68"/>
        <v>188.76</v>
      </c>
      <c r="P530">
        <f t="shared" si="69"/>
        <v>186.68</v>
      </c>
      <c r="Q530">
        <f t="shared" si="70"/>
        <v>180.68</v>
      </c>
      <c r="R530" s="5">
        <f t="shared" si="71"/>
        <v>186.69400000000002</v>
      </c>
      <c r="S530">
        <f t="shared" si="72"/>
        <v>172.64</v>
      </c>
      <c r="T530">
        <f t="shared" si="73"/>
        <v>175.06</v>
      </c>
    </row>
    <row r="531" spans="1:20">
      <c r="A531">
        <v>34011</v>
      </c>
      <c r="B531">
        <v>50</v>
      </c>
      <c r="C531">
        <f t="shared" si="65"/>
        <v>2</v>
      </c>
      <c r="D531">
        <v>1</v>
      </c>
      <c r="E531">
        <v>4</v>
      </c>
      <c r="F531" s="4">
        <v>53.926000000000002</v>
      </c>
      <c r="G531">
        <v>188</v>
      </c>
      <c r="H531" s="5">
        <v>4</v>
      </c>
      <c r="I531" s="6">
        <v>169</v>
      </c>
      <c r="J531" s="6">
        <v>67.5</v>
      </c>
      <c r="K531">
        <v>170</v>
      </c>
      <c r="L531">
        <v>5</v>
      </c>
      <c r="M531" s="5">
        <f t="shared" si="74"/>
        <v>172</v>
      </c>
      <c r="N531" s="5">
        <f t="shared" si="75"/>
        <v>173</v>
      </c>
      <c r="O531" s="5">
        <f t="shared" si="68"/>
        <v>179.28</v>
      </c>
      <c r="P531">
        <f t="shared" si="69"/>
        <v>179</v>
      </c>
      <c r="Q531">
        <f t="shared" si="70"/>
        <v>173</v>
      </c>
      <c r="R531" s="5">
        <f t="shared" si="71"/>
        <v>179.65</v>
      </c>
      <c r="S531">
        <f t="shared" si="72"/>
        <v>164</v>
      </c>
      <c r="T531">
        <f t="shared" si="73"/>
        <v>167.5</v>
      </c>
    </row>
    <row r="532" spans="1:20">
      <c r="A532">
        <v>34021</v>
      </c>
      <c r="B532">
        <v>36</v>
      </c>
      <c r="C532">
        <f t="shared" si="65"/>
        <v>1</v>
      </c>
      <c r="D532">
        <v>1</v>
      </c>
      <c r="E532">
        <v>4</v>
      </c>
      <c r="F532" s="4">
        <v>60.802999999999997</v>
      </c>
      <c r="G532">
        <v>185</v>
      </c>
      <c r="H532" s="5">
        <v>4.3</v>
      </c>
      <c r="I532" s="6">
        <v>183.4</v>
      </c>
      <c r="J532" s="6">
        <v>72.2</v>
      </c>
      <c r="K532">
        <v>184</v>
      </c>
      <c r="L532">
        <v>3</v>
      </c>
      <c r="M532" s="5">
        <f t="shared" si="74"/>
        <v>181.8</v>
      </c>
      <c r="N532" s="5">
        <f t="shared" si="75"/>
        <v>182.8</v>
      </c>
      <c r="O532" s="5">
        <f t="shared" si="68"/>
        <v>190.34</v>
      </c>
      <c r="P532">
        <f t="shared" si="69"/>
        <v>187.96</v>
      </c>
      <c r="Q532">
        <f t="shared" si="70"/>
        <v>181.96</v>
      </c>
      <c r="R532" s="5">
        <f t="shared" si="71"/>
        <v>187.86799999999999</v>
      </c>
      <c r="S532">
        <f t="shared" si="72"/>
        <v>174.08</v>
      </c>
      <c r="T532">
        <f t="shared" si="73"/>
        <v>176.32</v>
      </c>
    </row>
    <row r="533" spans="1:20">
      <c r="A533">
        <v>34041</v>
      </c>
      <c r="B533">
        <v>47</v>
      </c>
      <c r="C533">
        <f t="shared" si="65"/>
        <v>2</v>
      </c>
      <c r="D533">
        <v>1</v>
      </c>
      <c r="E533">
        <v>2</v>
      </c>
      <c r="F533" s="4">
        <v>33.997999999999998</v>
      </c>
      <c r="G533">
        <v>181</v>
      </c>
      <c r="H533" s="5">
        <v>4.3</v>
      </c>
      <c r="I533" s="6">
        <v>181.5</v>
      </c>
      <c r="J533" s="6">
        <v>85.3</v>
      </c>
      <c r="K533">
        <v>173</v>
      </c>
      <c r="L533">
        <v>4</v>
      </c>
      <c r="M533" s="5">
        <f t="shared" si="74"/>
        <v>174.1</v>
      </c>
      <c r="N533" s="5">
        <f t="shared" si="75"/>
        <v>175.1</v>
      </c>
      <c r="O533" s="5">
        <f t="shared" si="68"/>
        <v>181.65</v>
      </c>
      <c r="P533">
        <f t="shared" si="69"/>
        <v>180.92</v>
      </c>
      <c r="Q533">
        <f t="shared" si="70"/>
        <v>174.92</v>
      </c>
      <c r="R533" s="5">
        <f t="shared" si="71"/>
        <v>181.411</v>
      </c>
      <c r="S533">
        <f t="shared" si="72"/>
        <v>166.16</v>
      </c>
      <c r="T533">
        <f t="shared" si="73"/>
        <v>169.39</v>
      </c>
    </row>
    <row r="534" spans="1:20">
      <c r="A534">
        <v>34051</v>
      </c>
      <c r="B534">
        <v>59</v>
      </c>
      <c r="C534">
        <f t="shared" si="65"/>
        <v>2</v>
      </c>
      <c r="D534">
        <v>1</v>
      </c>
      <c r="E534">
        <v>2</v>
      </c>
      <c r="F534" s="4">
        <v>32.265999999999998</v>
      </c>
      <c r="G534">
        <v>170</v>
      </c>
      <c r="H534" s="5">
        <v>4.2</v>
      </c>
      <c r="I534" s="6">
        <v>177.5</v>
      </c>
      <c r="J534" s="6">
        <v>81.2</v>
      </c>
      <c r="K534">
        <v>161</v>
      </c>
      <c r="L534">
        <v>5</v>
      </c>
      <c r="M534" s="5">
        <f t="shared" si="74"/>
        <v>165.7</v>
      </c>
      <c r="N534" s="5">
        <f t="shared" si="75"/>
        <v>166.7</v>
      </c>
      <c r="O534" s="5">
        <f t="shared" si="68"/>
        <v>172.17000000000002</v>
      </c>
      <c r="P534">
        <f t="shared" si="69"/>
        <v>173.24</v>
      </c>
      <c r="Q534">
        <f t="shared" si="70"/>
        <v>167.24</v>
      </c>
      <c r="R534" s="5">
        <f t="shared" si="71"/>
        <v>174.36700000000002</v>
      </c>
      <c r="S534">
        <f t="shared" si="72"/>
        <v>157.52000000000001</v>
      </c>
      <c r="T534">
        <f t="shared" si="73"/>
        <v>161.82999999999998</v>
      </c>
    </row>
    <row r="535" spans="1:20">
      <c r="A535">
        <v>34061</v>
      </c>
      <c r="B535">
        <v>54</v>
      </c>
      <c r="C535">
        <f t="shared" ref="C535:C598" si="76">IF(B535&gt;40,2,1)</f>
        <v>2</v>
      </c>
      <c r="D535">
        <v>1</v>
      </c>
      <c r="E535">
        <v>2</v>
      </c>
      <c r="F535" s="4">
        <v>33.332999999999998</v>
      </c>
      <c r="G535">
        <v>182</v>
      </c>
      <c r="H535" s="5">
        <v>4</v>
      </c>
      <c r="I535" s="6">
        <v>178.1</v>
      </c>
      <c r="J535" s="6">
        <v>91.2</v>
      </c>
      <c r="K535">
        <v>166</v>
      </c>
      <c r="L535">
        <v>5</v>
      </c>
      <c r="M535" s="5">
        <f t="shared" si="74"/>
        <v>169.2</v>
      </c>
      <c r="N535" s="5">
        <f t="shared" si="75"/>
        <v>170.2</v>
      </c>
      <c r="O535" s="5">
        <f t="shared" ref="O535:O598" si="77">218.78-(0.79*B535)</f>
        <v>176.12</v>
      </c>
      <c r="P535">
        <f t="shared" ref="P535:P598" si="78">211-(0.64*B535)</f>
        <v>176.44</v>
      </c>
      <c r="Q535">
        <f t="shared" ref="Q535:Q598" si="79">205-(0.64*B535)</f>
        <v>170.44</v>
      </c>
      <c r="R535" s="5">
        <f t="shared" ref="R535:R598" si="80">209-(0.587*B535)</f>
        <v>177.30199999999999</v>
      </c>
      <c r="S535">
        <f t="shared" ref="S535:S598" si="81">200-(0.72*B535)</f>
        <v>161.12</v>
      </c>
      <c r="T535">
        <f t="shared" ref="T535:T598" si="82">199-(0.63*B535)</f>
        <v>164.98</v>
      </c>
    </row>
    <row r="536" spans="1:20">
      <c r="A536">
        <v>34071</v>
      </c>
      <c r="B536">
        <v>52</v>
      </c>
      <c r="C536">
        <f t="shared" si="76"/>
        <v>2</v>
      </c>
      <c r="D536">
        <v>1</v>
      </c>
      <c r="E536">
        <v>2</v>
      </c>
      <c r="F536" s="4">
        <v>30.143000000000001</v>
      </c>
      <c r="G536">
        <v>190</v>
      </c>
      <c r="H536" s="5">
        <v>3.4</v>
      </c>
      <c r="I536" s="6">
        <v>170.7</v>
      </c>
      <c r="J536" s="6">
        <v>104.5</v>
      </c>
      <c r="K536">
        <v>168</v>
      </c>
      <c r="L536">
        <v>5</v>
      </c>
      <c r="M536" s="5">
        <f t="shared" si="74"/>
        <v>170.6</v>
      </c>
      <c r="N536" s="5">
        <f t="shared" si="75"/>
        <v>171.6</v>
      </c>
      <c r="O536" s="5">
        <f t="shared" si="77"/>
        <v>177.7</v>
      </c>
      <c r="P536">
        <f t="shared" si="78"/>
        <v>177.72</v>
      </c>
      <c r="Q536">
        <f t="shared" si="79"/>
        <v>171.72</v>
      </c>
      <c r="R536" s="5">
        <f t="shared" si="80"/>
        <v>178.476</v>
      </c>
      <c r="S536">
        <f t="shared" si="81"/>
        <v>162.56</v>
      </c>
      <c r="T536">
        <f t="shared" si="82"/>
        <v>166.24</v>
      </c>
    </row>
    <row r="537" spans="1:20">
      <c r="A537">
        <v>34081</v>
      </c>
      <c r="B537">
        <v>43</v>
      </c>
      <c r="C537">
        <f t="shared" si="76"/>
        <v>2</v>
      </c>
      <c r="D537">
        <v>1</v>
      </c>
      <c r="E537">
        <v>4</v>
      </c>
      <c r="F537" s="4">
        <v>49.11</v>
      </c>
      <c r="G537">
        <v>188</v>
      </c>
      <c r="H537" s="5">
        <v>4.3</v>
      </c>
      <c r="I537" s="6">
        <v>182.5</v>
      </c>
      <c r="J537" s="6">
        <v>84.3</v>
      </c>
      <c r="K537">
        <v>177</v>
      </c>
      <c r="L537">
        <v>4</v>
      </c>
      <c r="M537" s="5">
        <f t="shared" si="74"/>
        <v>176.9</v>
      </c>
      <c r="N537" s="5">
        <f t="shared" si="75"/>
        <v>177.9</v>
      </c>
      <c r="O537" s="5">
        <f t="shared" si="77"/>
        <v>184.81</v>
      </c>
      <c r="P537">
        <f t="shared" si="78"/>
        <v>183.48</v>
      </c>
      <c r="Q537">
        <f t="shared" si="79"/>
        <v>177.48</v>
      </c>
      <c r="R537" s="5">
        <f t="shared" si="80"/>
        <v>183.75900000000001</v>
      </c>
      <c r="S537">
        <f t="shared" si="81"/>
        <v>169.04</v>
      </c>
      <c r="T537">
        <f t="shared" si="82"/>
        <v>171.91</v>
      </c>
    </row>
    <row r="538" spans="1:20">
      <c r="A538">
        <v>34091</v>
      </c>
      <c r="B538">
        <v>41</v>
      </c>
      <c r="C538">
        <f t="shared" si="76"/>
        <v>2</v>
      </c>
      <c r="D538">
        <v>1</v>
      </c>
      <c r="E538">
        <v>4</v>
      </c>
      <c r="F538" s="4">
        <v>61.527000000000001</v>
      </c>
      <c r="G538">
        <v>186</v>
      </c>
      <c r="H538" s="5">
        <v>4.3</v>
      </c>
      <c r="I538" s="6">
        <v>173.2</v>
      </c>
      <c r="J538" s="6">
        <v>69.400000000000006</v>
      </c>
      <c r="K538">
        <v>179</v>
      </c>
      <c r="L538">
        <v>4</v>
      </c>
      <c r="M538" s="5">
        <f t="shared" si="74"/>
        <v>178.3</v>
      </c>
      <c r="N538" s="5">
        <f t="shared" si="75"/>
        <v>179.3</v>
      </c>
      <c r="O538" s="5">
        <f t="shared" si="77"/>
        <v>186.39</v>
      </c>
      <c r="P538">
        <f t="shared" si="78"/>
        <v>184.76</v>
      </c>
      <c r="Q538">
        <f t="shared" si="79"/>
        <v>178.76</v>
      </c>
      <c r="R538" s="5">
        <f t="shared" si="80"/>
        <v>184.93299999999999</v>
      </c>
      <c r="S538">
        <f t="shared" si="81"/>
        <v>170.48</v>
      </c>
      <c r="T538">
        <f t="shared" si="82"/>
        <v>173.17</v>
      </c>
    </row>
    <row r="539" spans="1:20">
      <c r="A539">
        <v>34102</v>
      </c>
      <c r="B539">
        <v>36</v>
      </c>
      <c r="C539">
        <f t="shared" si="76"/>
        <v>1</v>
      </c>
      <c r="D539">
        <v>2</v>
      </c>
      <c r="E539">
        <v>4</v>
      </c>
      <c r="F539" s="4">
        <v>46.951000000000001</v>
      </c>
      <c r="G539">
        <v>193</v>
      </c>
      <c r="H539" s="5">
        <v>3.2</v>
      </c>
      <c r="I539" s="6">
        <v>164.6</v>
      </c>
      <c r="J539" s="6">
        <v>65.599999999999994</v>
      </c>
      <c r="K539">
        <v>184</v>
      </c>
      <c r="L539">
        <v>3</v>
      </c>
      <c r="M539" s="5">
        <f t="shared" si="74"/>
        <v>181.8</v>
      </c>
      <c r="N539" s="5">
        <f t="shared" si="75"/>
        <v>182.8</v>
      </c>
      <c r="O539" s="5">
        <f t="shared" si="77"/>
        <v>190.34</v>
      </c>
      <c r="P539">
        <f t="shared" si="78"/>
        <v>187.96</v>
      </c>
      <c r="Q539">
        <f t="shared" si="79"/>
        <v>181.96</v>
      </c>
      <c r="R539" s="5">
        <f t="shared" si="80"/>
        <v>187.86799999999999</v>
      </c>
      <c r="S539">
        <f t="shared" si="81"/>
        <v>174.08</v>
      </c>
      <c r="T539">
        <f t="shared" si="82"/>
        <v>176.32</v>
      </c>
    </row>
    <row r="540" spans="1:20">
      <c r="A540">
        <v>34141</v>
      </c>
      <c r="B540">
        <v>21</v>
      </c>
      <c r="C540">
        <f t="shared" si="76"/>
        <v>1</v>
      </c>
      <c r="D540">
        <v>1</v>
      </c>
      <c r="E540">
        <v>3</v>
      </c>
      <c r="F540" s="4">
        <v>55.484000000000002</v>
      </c>
      <c r="G540">
        <v>199</v>
      </c>
      <c r="H540" s="5">
        <v>4.9000000000000004</v>
      </c>
      <c r="I540" s="6">
        <v>191.2</v>
      </c>
      <c r="J540" s="6">
        <v>77.5</v>
      </c>
      <c r="K540">
        <v>199</v>
      </c>
      <c r="L540">
        <v>2</v>
      </c>
      <c r="M540" s="5">
        <f t="shared" si="74"/>
        <v>192.3</v>
      </c>
      <c r="N540" s="5">
        <f t="shared" si="75"/>
        <v>193.3</v>
      </c>
      <c r="O540" s="5">
        <f t="shared" si="77"/>
        <v>202.19</v>
      </c>
      <c r="P540">
        <f t="shared" si="78"/>
        <v>197.56</v>
      </c>
      <c r="Q540">
        <f t="shared" si="79"/>
        <v>191.56</v>
      </c>
      <c r="R540" s="5">
        <f t="shared" si="80"/>
        <v>196.673</v>
      </c>
      <c r="S540">
        <f t="shared" si="81"/>
        <v>184.88</v>
      </c>
      <c r="T540">
        <f t="shared" si="82"/>
        <v>185.77</v>
      </c>
    </row>
    <row r="541" spans="1:20">
      <c r="A541">
        <v>34161</v>
      </c>
      <c r="B541">
        <v>39</v>
      </c>
      <c r="C541">
        <f t="shared" si="76"/>
        <v>1</v>
      </c>
      <c r="D541">
        <v>1</v>
      </c>
      <c r="E541">
        <v>3</v>
      </c>
      <c r="F541" s="4">
        <v>50.113</v>
      </c>
      <c r="G541">
        <v>170</v>
      </c>
      <c r="H541" s="5">
        <v>5.7</v>
      </c>
      <c r="I541" s="6">
        <v>195.2</v>
      </c>
      <c r="J541" s="6">
        <v>88.8</v>
      </c>
      <c r="K541">
        <v>181</v>
      </c>
      <c r="L541">
        <v>3</v>
      </c>
      <c r="M541" s="5">
        <f t="shared" si="74"/>
        <v>179.7</v>
      </c>
      <c r="N541" s="5">
        <f t="shared" si="75"/>
        <v>180.7</v>
      </c>
      <c r="O541" s="5">
        <f t="shared" si="77"/>
        <v>187.97</v>
      </c>
      <c r="P541">
        <f t="shared" si="78"/>
        <v>186.04</v>
      </c>
      <c r="Q541">
        <f t="shared" si="79"/>
        <v>180.04</v>
      </c>
      <c r="R541" s="5">
        <f t="shared" si="80"/>
        <v>186.107</v>
      </c>
      <c r="S541">
        <f t="shared" si="81"/>
        <v>171.92000000000002</v>
      </c>
      <c r="T541">
        <f t="shared" si="82"/>
        <v>174.43</v>
      </c>
    </row>
    <row r="542" spans="1:20">
      <c r="A542">
        <v>34171</v>
      </c>
      <c r="B542">
        <v>33</v>
      </c>
      <c r="C542">
        <f t="shared" si="76"/>
        <v>1</v>
      </c>
      <c r="D542">
        <v>1</v>
      </c>
      <c r="E542">
        <v>2</v>
      </c>
      <c r="F542" s="4">
        <v>40.884</v>
      </c>
      <c r="G542">
        <v>192</v>
      </c>
      <c r="H542" s="5">
        <v>6.5</v>
      </c>
      <c r="I542" s="6">
        <v>181.1</v>
      </c>
      <c r="J542" s="6">
        <v>90.5</v>
      </c>
      <c r="K542">
        <v>187</v>
      </c>
      <c r="L542">
        <v>3</v>
      </c>
      <c r="M542" s="5">
        <f t="shared" si="74"/>
        <v>183.9</v>
      </c>
      <c r="N542" s="5">
        <f t="shared" si="75"/>
        <v>184.9</v>
      </c>
      <c r="O542" s="5">
        <f t="shared" si="77"/>
        <v>192.71</v>
      </c>
      <c r="P542">
        <f t="shared" si="78"/>
        <v>189.88</v>
      </c>
      <c r="Q542">
        <f t="shared" si="79"/>
        <v>183.88</v>
      </c>
      <c r="R542" s="5">
        <f t="shared" si="80"/>
        <v>189.62899999999999</v>
      </c>
      <c r="S542">
        <f t="shared" si="81"/>
        <v>176.24</v>
      </c>
      <c r="T542">
        <f t="shared" si="82"/>
        <v>178.21</v>
      </c>
    </row>
    <row r="543" spans="1:20">
      <c r="A543">
        <v>34182</v>
      </c>
      <c r="B543">
        <v>44</v>
      </c>
      <c r="C543">
        <f t="shared" si="76"/>
        <v>2</v>
      </c>
      <c r="D543">
        <v>2</v>
      </c>
      <c r="E543">
        <v>3</v>
      </c>
      <c r="F543" s="4">
        <v>32.298999999999999</v>
      </c>
      <c r="G543">
        <v>183</v>
      </c>
      <c r="H543" s="5">
        <v>2.4</v>
      </c>
      <c r="I543" s="6">
        <v>160.5</v>
      </c>
      <c r="J543" s="6">
        <v>54.8</v>
      </c>
      <c r="K543">
        <v>176</v>
      </c>
      <c r="L543">
        <v>4</v>
      </c>
      <c r="M543" s="5">
        <f t="shared" si="74"/>
        <v>176.2</v>
      </c>
      <c r="N543" s="5">
        <f t="shared" si="75"/>
        <v>177.2</v>
      </c>
      <c r="O543" s="5">
        <f t="shared" si="77"/>
        <v>184.01999999999998</v>
      </c>
      <c r="P543">
        <f t="shared" si="78"/>
        <v>182.84</v>
      </c>
      <c r="Q543">
        <f t="shared" si="79"/>
        <v>176.84</v>
      </c>
      <c r="R543" s="5">
        <f t="shared" si="80"/>
        <v>183.172</v>
      </c>
      <c r="S543">
        <f t="shared" si="81"/>
        <v>168.32</v>
      </c>
      <c r="T543">
        <f t="shared" si="82"/>
        <v>171.28</v>
      </c>
    </row>
    <row r="544" spans="1:20">
      <c r="A544">
        <v>34191</v>
      </c>
      <c r="B544">
        <v>30</v>
      </c>
      <c r="C544">
        <f t="shared" si="76"/>
        <v>1</v>
      </c>
      <c r="D544">
        <v>1</v>
      </c>
      <c r="E544">
        <v>4</v>
      </c>
      <c r="F544" s="4">
        <v>72.367000000000004</v>
      </c>
      <c r="G544">
        <v>188</v>
      </c>
      <c r="H544" s="5">
        <v>5.9</v>
      </c>
      <c r="I544" s="6">
        <v>178.2</v>
      </c>
      <c r="J544" s="6">
        <v>73.099999999999994</v>
      </c>
      <c r="K544">
        <v>190</v>
      </c>
      <c r="L544">
        <v>3</v>
      </c>
      <c r="M544" s="5">
        <f t="shared" si="74"/>
        <v>186</v>
      </c>
      <c r="N544" s="5">
        <f t="shared" si="75"/>
        <v>187</v>
      </c>
      <c r="O544" s="5">
        <f t="shared" si="77"/>
        <v>195.07999999999998</v>
      </c>
      <c r="P544">
        <f t="shared" si="78"/>
        <v>191.8</v>
      </c>
      <c r="Q544">
        <f t="shared" si="79"/>
        <v>185.8</v>
      </c>
      <c r="R544" s="5">
        <f t="shared" si="80"/>
        <v>191.39</v>
      </c>
      <c r="S544">
        <f t="shared" si="81"/>
        <v>178.4</v>
      </c>
      <c r="T544">
        <f t="shared" si="82"/>
        <v>180.1</v>
      </c>
    </row>
    <row r="545" spans="1:20">
      <c r="A545">
        <v>34201</v>
      </c>
      <c r="B545">
        <v>48</v>
      </c>
      <c r="C545">
        <f t="shared" si="76"/>
        <v>2</v>
      </c>
      <c r="D545">
        <v>1</v>
      </c>
      <c r="E545">
        <v>4</v>
      </c>
      <c r="F545" s="4">
        <v>46.738</v>
      </c>
      <c r="G545">
        <v>165</v>
      </c>
      <c r="H545" s="5">
        <v>4.7</v>
      </c>
      <c r="I545" s="6">
        <v>178.2</v>
      </c>
      <c r="J545" s="6">
        <v>93.5</v>
      </c>
      <c r="K545">
        <v>172</v>
      </c>
      <c r="L545">
        <v>4</v>
      </c>
      <c r="M545" s="5">
        <f t="shared" si="74"/>
        <v>173.4</v>
      </c>
      <c r="N545" s="5">
        <f t="shared" si="75"/>
        <v>174.4</v>
      </c>
      <c r="O545" s="5">
        <f t="shared" si="77"/>
        <v>180.86</v>
      </c>
      <c r="P545">
        <f t="shared" si="78"/>
        <v>180.28</v>
      </c>
      <c r="Q545">
        <f t="shared" si="79"/>
        <v>174.28</v>
      </c>
      <c r="R545" s="5">
        <f t="shared" si="80"/>
        <v>180.82400000000001</v>
      </c>
      <c r="S545">
        <f t="shared" si="81"/>
        <v>165.44</v>
      </c>
      <c r="T545">
        <f t="shared" si="82"/>
        <v>168.76</v>
      </c>
    </row>
    <row r="546" spans="1:20">
      <c r="A546">
        <v>34211</v>
      </c>
      <c r="B546">
        <v>48</v>
      </c>
      <c r="C546">
        <f t="shared" si="76"/>
        <v>2</v>
      </c>
      <c r="D546">
        <v>1</v>
      </c>
      <c r="E546">
        <v>2</v>
      </c>
      <c r="F546" s="4">
        <v>35.664000000000001</v>
      </c>
      <c r="G546">
        <v>201</v>
      </c>
      <c r="H546" s="5">
        <v>4.3</v>
      </c>
      <c r="I546" s="6">
        <v>185.3</v>
      </c>
      <c r="J546" s="6">
        <v>85.8</v>
      </c>
      <c r="K546">
        <v>172</v>
      </c>
      <c r="L546">
        <v>4</v>
      </c>
      <c r="M546" s="5">
        <f t="shared" si="74"/>
        <v>173.4</v>
      </c>
      <c r="N546" s="5">
        <f t="shared" si="75"/>
        <v>174.4</v>
      </c>
      <c r="O546" s="5">
        <f t="shared" si="77"/>
        <v>180.86</v>
      </c>
      <c r="P546">
        <f t="shared" si="78"/>
        <v>180.28</v>
      </c>
      <c r="Q546">
        <f t="shared" si="79"/>
        <v>174.28</v>
      </c>
      <c r="R546" s="5">
        <f t="shared" si="80"/>
        <v>180.82400000000001</v>
      </c>
      <c r="S546">
        <f t="shared" si="81"/>
        <v>165.44</v>
      </c>
      <c r="T546">
        <f t="shared" si="82"/>
        <v>168.76</v>
      </c>
    </row>
    <row r="547" spans="1:20">
      <c r="A547">
        <v>34221</v>
      </c>
      <c r="B547">
        <v>45</v>
      </c>
      <c r="C547">
        <f t="shared" si="76"/>
        <v>2</v>
      </c>
      <c r="D547">
        <v>1</v>
      </c>
      <c r="E547">
        <v>2</v>
      </c>
      <c r="F547" s="4">
        <v>29.355</v>
      </c>
      <c r="G547">
        <v>176</v>
      </c>
      <c r="H547" s="5">
        <v>4.8</v>
      </c>
      <c r="I547" s="6">
        <v>179.1</v>
      </c>
      <c r="J547" s="6">
        <v>124</v>
      </c>
      <c r="K547">
        <v>175</v>
      </c>
      <c r="L547">
        <v>4</v>
      </c>
      <c r="M547" s="5">
        <f t="shared" si="74"/>
        <v>175.5</v>
      </c>
      <c r="N547" s="5">
        <f t="shared" si="75"/>
        <v>176.5</v>
      </c>
      <c r="O547" s="5">
        <f t="shared" si="77"/>
        <v>183.23</v>
      </c>
      <c r="P547">
        <f t="shared" si="78"/>
        <v>182.2</v>
      </c>
      <c r="Q547">
        <f t="shared" si="79"/>
        <v>176.2</v>
      </c>
      <c r="R547" s="5">
        <f t="shared" si="80"/>
        <v>182.58500000000001</v>
      </c>
      <c r="S547">
        <f t="shared" si="81"/>
        <v>167.6</v>
      </c>
      <c r="T547">
        <f t="shared" si="82"/>
        <v>170.65</v>
      </c>
    </row>
    <row r="548" spans="1:20">
      <c r="A548">
        <v>34231</v>
      </c>
      <c r="B548">
        <v>43</v>
      </c>
      <c r="C548">
        <f t="shared" si="76"/>
        <v>2</v>
      </c>
      <c r="D548">
        <v>1</v>
      </c>
      <c r="E548">
        <v>3</v>
      </c>
      <c r="F548" s="4">
        <v>40.075000000000003</v>
      </c>
      <c r="G548">
        <v>192</v>
      </c>
      <c r="H548" s="5">
        <v>4.3</v>
      </c>
      <c r="I548" s="6">
        <v>170.3</v>
      </c>
      <c r="J548" s="6">
        <v>80.099999999999994</v>
      </c>
      <c r="K548">
        <v>177</v>
      </c>
      <c r="L548">
        <v>4</v>
      </c>
      <c r="M548" s="5">
        <f t="shared" si="74"/>
        <v>176.9</v>
      </c>
      <c r="N548" s="5">
        <f t="shared" si="75"/>
        <v>177.9</v>
      </c>
      <c r="O548" s="5">
        <f t="shared" si="77"/>
        <v>184.81</v>
      </c>
      <c r="P548">
        <f t="shared" si="78"/>
        <v>183.48</v>
      </c>
      <c r="Q548">
        <f t="shared" si="79"/>
        <v>177.48</v>
      </c>
      <c r="R548" s="5">
        <f t="shared" si="80"/>
        <v>183.75900000000001</v>
      </c>
      <c r="S548">
        <f t="shared" si="81"/>
        <v>169.04</v>
      </c>
      <c r="T548">
        <f t="shared" si="82"/>
        <v>171.91</v>
      </c>
    </row>
    <row r="549" spans="1:20">
      <c r="A549">
        <v>34241</v>
      </c>
      <c r="B549">
        <v>40</v>
      </c>
      <c r="C549">
        <f t="shared" si="76"/>
        <v>1</v>
      </c>
      <c r="D549">
        <v>1</v>
      </c>
      <c r="E549">
        <v>3</v>
      </c>
      <c r="F549" s="4">
        <v>48.529000000000003</v>
      </c>
      <c r="G549">
        <v>184</v>
      </c>
      <c r="H549" s="5">
        <v>4.4000000000000004</v>
      </c>
      <c r="I549" s="6">
        <v>184</v>
      </c>
      <c r="J549" s="6">
        <v>74.8</v>
      </c>
      <c r="K549">
        <v>180</v>
      </c>
      <c r="L549">
        <v>4</v>
      </c>
      <c r="M549" s="5">
        <f t="shared" si="74"/>
        <v>179</v>
      </c>
      <c r="N549" s="5">
        <f t="shared" si="75"/>
        <v>180</v>
      </c>
      <c r="O549" s="5">
        <f t="shared" si="77"/>
        <v>187.18</v>
      </c>
      <c r="P549">
        <f t="shared" si="78"/>
        <v>185.4</v>
      </c>
      <c r="Q549">
        <f t="shared" si="79"/>
        <v>179.4</v>
      </c>
      <c r="R549" s="5">
        <f t="shared" si="80"/>
        <v>185.52</v>
      </c>
      <c r="S549">
        <f t="shared" si="81"/>
        <v>171.2</v>
      </c>
      <c r="T549">
        <f t="shared" si="82"/>
        <v>173.8</v>
      </c>
    </row>
    <row r="550" spans="1:20">
      <c r="A550">
        <v>34251</v>
      </c>
      <c r="B550">
        <v>48</v>
      </c>
      <c r="C550">
        <f t="shared" si="76"/>
        <v>2</v>
      </c>
      <c r="D550">
        <v>1</v>
      </c>
      <c r="E550">
        <v>2</v>
      </c>
      <c r="F550" s="4">
        <v>46.878999999999998</v>
      </c>
      <c r="G550">
        <v>181</v>
      </c>
      <c r="H550" s="5">
        <v>5.0999999999999996</v>
      </c>
      <c r="I550" s="6">
        <v>183.5</v>
      </c>
      <c r="J550" s="6">
        <v>78.5</v>
      </c>
      <c r="K550">
        <v>172</v>
      </c>
      <c r="L550">
        <v>4</v>
      </c>
      <c r="M550" s="5">
        <f t="shared" si="74"/>
        <v>173.4</v>
      </c>
      <c r="N550" s="5">
        <f t="shared" si="75"/>
        <v>174.4</v>
      </c>
      <c r="O550" s="5">
        <f t="shared" si="77"/>
        <v>180.86</v>
      </c>
      <c r="P550">
        <f t="shared" si="78"/>
        <v>180.28</v>
      </c>
      <c r="Q550">
        <f t="shared" si="79"/>
        <v>174.28</v>
      </c>
      <c r="R550" s="5">
        <f t="shared" si="80"/>
        <v>180.82400000000001</v>
      </c>
      <c r="S550">
        <f t="shared" si="81"/>
        <v>165.44</v>
      </c>
      <c r="T550">
        <f t="shared" si="82"/>
        <v>168.76</v>
      </c>
    </row>
    <row r="551" spans="1:20">
      <c r="A551">
        <v>34291</v>
      </c>
      <c r="B551">
        <v>45</v>
      </c>
      <c r="C551">
        <f t="shared" si="76"/>
        <v>2</v>
      </c>
      <c r="D551">
        <v>1</v>
      </c>
      <c r="E551">
        <v>2</v>
      </c>
      <c r="F551" s="4">
        <v>46.970999999999997</v>
      </c>
      <c r="G551">
        <v>180</v>
      </c>
      <c r="H551" s="5">
        <v>5.2</v>
      </c>
      <c r="I551" s="6">
        <v>179.1</v>
      </c>
      <c r="J551" s="6">
        <v>87.5</v>
      </c>
      <c r="K551">
        <v>175</v>
      </c>
      <c r="L551">
        <v>4</v>
      </c>
      <c r="M551" s="5">
        <f t="shared" si="74"/>
        <v>175.5</v>
      </c>
      <c r="N551" s="5">
        <f t="shared" si="75"/>
        <v>176.5</v>
      </c>
      <c r="O551" s="5">
        <f t="shared" si="77"/>
        <v>183.23</v>
      </c>
      <c r="P551">
        <f t="shared" si="78"/>
        <v>182.2</v>
      </c>
      <c r="Q551">
        <f t="shared" si="79"/>
        <v>176.2</v>
      </c>
      <c r="R551" s="5">
        <f t="shared" si="80"/>
        <v>182.58500000000001</v>
      </c>
      <c r="S551">
        <f t="shared" si="81"/>
        <v>167.6</v>
      </c>
      <c r="T551">
        <f t="shared" si="82"/>
        <v>170.65</v>
      </c>
    </row>
    <row r="552" spans="1:20">
      <c r="A552">
        <v>34301</v>
      </c>
      <c r="B552">
        <v>47</v>
      </c>
      <c r="C552">
        <f t="shared" si="76"/>
        <v>2</v>
      </c>
      <c r="D552">
        <v>1</v>
      </c>
      <c r="E552">
        <v>4</v>
      </c>
      <c r="F552" s="4">
        <v>45.091000000000001</v>
      </c>
      <c r="G552">
        <v>183</v>
      </c>
      <c r="H552" s="5">
        <v>4.5999999999999996</v>
      </c>
      <c r="I552" s="6">
        <v>178.7</v>
      </c>
      <c r="J552" s="6">
        <v>82.5</v>
      </c>
      <c r="K552">
        <v>173</v>
      </c>
      <c r="L552">
        <v>4</v>
      </c>
      <c r="M552" s="5">
        <f t="shared" si="74"/>
        <v>174.1</v>
      </c>
      <c r="N552" s="5">
        <f t="shared" si="75"/>
        <v>175.1</v>
      </c>
      <c r="O552" s="5">
        <f t="shared" si="77"/>
        <v>181.65</v>
      </c>
      <c r="P552">
        <f t="shared" si="78"/>
        <v>180.92</v>
      </c>
      <c r="Q552">
        <f t="shared" si="79"/>
        <v>174.92</v>
      </c>
      <c r="R552" s="5">
        <f t="shared" si="80"/>
        <v>181.411</v>
      </c>
      <c r="S552">
        <f t="shared" si="81"/>
        <v>166.16</v>
      </c>
      <c r="T552">
        <f t="shared" si="82"/>
        <v>169.39</v>
      </c>
    </row>
    <row r="553" spans="1:20">
      <c r="A553">
        <v>34311</v>
      </c>
      <c r="B553">
        <v>43</v>
      </c>
      <c r="C553">
        <f t="shared" si="76"/>
        <v>2</v>
      </c>
      <c r="D553">
        <v>1</v>
      </c>
      <c r="E553">
        <v>4</v>
      </c>
      <c r="F553" s="4">
        <v>43.872</v>
      </c>
      <c r="G553">
        <v>182</v>
      </c>
      <c r="H553" s="5">
        <v>3.9</v>
      </c>
      <c r="I553" s="6">
        <v>175.7</v>
      </c>
      <c r="J553" s="6">
        <v>112.6</v>
      </c>
      <c r="K553">
        <v>177</v>
      </c>
      <c r="L553">
        <v>4</v>
      </c>
      <c r="M553" s="5">
        <f t="shared" si="74"/>
        <v>176.9</v>
      </c>
      <c r="N553" s="5">
        <f t="shared" si="75"/>
        <v>177.9</v>
      </c>
      <c r="O553" s="5">
        <f t="shared" si="77"/>
        <v>184.81</v>
      </c>
      <c r="P553">
        <f t="shared" si="78"/>
        <v>183.48</v>
      </c>
      <c r="Q553">
        <f t="shared" si="79"/>
        <v>177.48</v>
      </c>
      <c r="R553" s="5">
        <f t="shared" si="80"/>
        <v>183.75900000000001</v>
      </c>
      <c r="S553">
        <f t="shared" si="81"/>
        <v>169.04</v>
      </c>
      <c r="T553">
        <f t="shared" si="82"/>
        <v>171.91</v>
      </c>
    </row>
    <row r="554" spans="1:20">
      <c r="A554">
        <v>34321</v>
      </c>
      <c r="B554">
        <v>51</v>
      </c>
      <c r="C554">
        <f t="shared" si="76"/>
        <v>2</v>
      </c>
      <c r="D554">
        <v>1</v>
      </c>
      <c r="E554">
        <v>4</v>
      </c>
      <c r="F554" s="4">
        <v>55.066000000000003</v>
      </c>
      <c r="G554">
        <v>186</v>
      </c>
      <c r="H554" s="5">
        <v>5</v>
      </c>
      <c r="I554" s="6">
        <v>191.9</v>
      </c>
      <c r="J554" s="6">
        <v>90.8</v>
      </c>
      <c r="K554">
        <v>169</v>
      </c>
      <c r="L554">
        <v>5</v>
      </c>
      <c r="M554" s="5">
        <f t="shared" si="74"/>
        <v>171.3</v>
      </c>
      <c r="N554" s="5">
        <f t="shared" si="75"/>
        <v>172.3</v>
      </c>
      <c r="O554" s="5">
        <f t="shared" si="77"/>
        <v>178.49</v>
      </c>
      <c r="P554">
        <f t="shared" si="78"/>
        <v>178.36</v>
      </c>
      <c r="Q554">
        <f t="shared" si="79"/>
        <v>172.36</v>
      </c>
      <c r="R554" s="5">
        <f t="shared" si="80"/>
        <v>179.06299999999999</v>
      </c>
      <c r="S554">
        <f t="shared" si="81"/>
        <v>163.28</v>
      </c>
      <c r="T554">
        <f t="shared" si="82"/>
        <v>166.87</v>
      </c>
    </row>
    <row r="555" spans="1:20">
      <c r="A555">
        <v>34332</v>
      </c>
      <c r="B555">
        <v>76</v>
      </c>
      <c r="C555">
        <f t="shared" si="76"/>
        <v>2</v>
      </c>
      <c r="D555">
        <v>2</v>
      </c>
      <c r="E555">
        <v>2</v>
      </c>
      <c r="F555" s="4">
        <v>20.544</v>
      </c>
      <c r="G555">
        <v>169</v>
      </c>
      <c r="H555" s="5">
        <v>2.1</v>
      </c>
      <c r="I555" s="6">
        <v>154</v>
      </c>
      <c r="J555" s="6">
        <v>66.2</v>
      </c>
      <c r="K555">
        <v>144</v>
      </c>
      <c r="L555">
        <v>6</v>
      </c>
      <c r="M555" s="5">
        <f t="shared" si="74"/>
        <v>153.80000000000001</v>
      </c>
      <c r="N555" s="5">
        <f t="shared" si="75"/>
        <v>154.80000000000001</v>
      </c>
      <c r="O555" s="5">
        <f t="shared" si="77"/>
        <v>158.74</v>
      </c>
      <c r="P555">
        <f t="shared" si="78"/>
        <v>162.36000000000001</v>
      </c>
      <c r="Q555">
        <f t="shared" si="79"/>
        <v>156.36000000000001</v>
      </c>
      <c r="R555" s="5">
        <f t="shared" si="80"/>
        <v>164.38800000000001</v>
      </c>
      <c r="S555">
        <f t="shared" si="81"/>
        <v>145.28</v>
      </c>
      <c r="T555">
        <f t="shared" si="82"/>
        <v>151.12</v>
      </c>
    </row>
    <row r="556" spans="1:20">
      <c r="A556">
        <v>34341</v>
      </c>
      <c r="B556">
        <v>79</v>
      </c>
      <c r="C556">
        <f t="shared" si="76"/>
        <v>2</v>
      </c>
      <c r="D556">
        <v>1</v>
      </c>
      <c r="E556">
        <v>2</v>
      </c>
      <c r="F556" s="4">
        <v>16.361000000000001</v>
      </c>
      <c r="G556">
        <v>129</v>
      </c>
      <c r="H556" s="5">
        <v>3</v>
      </c>
      <c r="I556" s="6">
        <v>175.4</v>
      </c>
      <c r="J556" s="6">
        <v>65.400000000000006</v>
      </c>
      <c r="K556">
        <v>141</v>
      </c>
      <c r="L556">
        <v>6</v>
      </c>
      <c r="M556" s="5">
        <f t="shared" si="74"/>
        <v>151.69999999999999</v>
      </c>
      <c r="N556" s="5">
        <f t="shared" si="75"/>
        <v>152.69999999999999</v>
      </c>
      <c r="O556" s="5">
        <f t="shared" si="77"/>
        <v>156.37</v>
      </c>
      <c r="P556">
        <f t="shared" si="78"/>
        <v>160.44</v>
      </c>
      <c r="Q556">
        <f t="shared" si="79"/>
        <v>154.44</v>
      </c>
      <c r="R556" s="5">
        <f t="shared" si="80"/>
        <v>162.62700000000001</v>
      </c>
      <c r="S556">
        <f t="shared" si="81"/>
        <v>143.12</v>
      </c>
      <c r="T556">
        <f t="shared" si="82"/>
        <v>149.22999999999999</v>
      </c>
    </row>
    <row r="557" spans="1:20">
      <c r="A557">
        <v>34351</v>
      </c>
      <c r="B557">
        <v>52</v>
      </c>
      <c r="C557">
        <f t="shared" si="76"/>
        <v>2</v>
      </c>
      <c r="D557">
        <v>1</v>
      </c>
      <c r="E557">
        <v>2</v>
      </c>
      <c r="F557" s="4">
        <v>42.491999999999997</v>
      </c>
      <c r="G557">
        <v>192</v>
      </c>
      <c r="H557" s="5">
        <v>3.7</v>
      </c>
      <c r="I557" s="6">
        <v>167</v>
      </c>
      <c r="J557" s="6">
        <v>89.9</v>
      </c>
      <c r="K557">
        <v>168</v>
      </c>
      <c r="L557">
        <v>5</v>
      </c>
      <c r="M557" s="5">
        <f t="shared" si="74"/>
        <v>170.6</v>
      </c>
      <c r="N557" s="5">
        <f t="shared" si="75"/>
        <v>171.6</v>
      </c>
      <c r="O557" s="5">
        <f t="shared" si="77"/>
        <v>177.7</v>
      </c>
      <c r="P557">
        <f t="shared" si="78"/>
        <v>177.72</v>
      </c>
      <c r="Q557">
        <f t="shared" si="79"/>
        <v>171.72</v>
      </c>
      <c r="R557" s="5">
        <f t="shared" si="80"/>
        <v>178.476</v>
      </c>
      <c r="S557">
        <f t="shared" si="81"/>
        <v>162.56</v>
      </c>
      <c r="T557">
        <f t="shared" si="82"/>
        <v>166.24</v>
      </c>
    </row>
    <row r="558" spans="1:20">
      <c r="A558">
        <v>34361</v>
      </c>
      <c r="B558">
        <v>42</v>
      </c>
      <c r="C558">
        <f t="shared" si="76"/>
        <v>2</v>
      </c>
      <c r="D558">
        <v>1</v>
      </c>
      <c r="E558">
        <v>3</v>
      </c>
      <c r="F558" s="4">
        <v>51.640999999999998</v>
      </c>
      <c r="G558">
        <v>191</v>
      </c>
      <c r="H558" s="5">
        <v>4.7</v>
      </c>
      <c r="I558" s="6">
        <v>172</v>
      </c>
      <c r="J558" s="6">
        <v>91.4</v>
      </c>
      <c r="K558">
        <v>178</v>
      </c>
      <c r="L558">
        <v>4</v>
      </c>
      <c r="M558" s="5">
        <f t="shared" si="74"/>
        <v>177.6</v>
      </c>
      <c r="N558" s="5">
        <f t="shared" si="75"/>
        <v>178.6</v>
      </c>
      <c r="O558" s="5">
        <f t="shared" si="77"/>
        <v>185.6</v>
      </c>
      <c r="P558">
        <f t="shared" si="78"/>
        <v>184.12</v>
      </c>
      <c r="Q558">
        <f t="shared" si="79"/>
        <v>178.12</v>
      </c>
      <c r="R558" s="5">
        <f t="shared" si="80"/>
        <v>184.346</v>
      </c>
      <c r="S558">
        <f t="shared" si="81"/>
        <v>169.76</v>
      </c>
      <c r="T558">
        <f t="shared" si="82"/>
        <v>172.54</v>
      </c>
    </row>
    <row r="559" spans="1:20">
      <c r="A559">
        <v>34371</v>
      </c>
      <c r="B559">
        <v>73</v>
      </c>
      <c r="C559">
        <f t="shared" si="76"/>
        <v>2</v>
      </c>
      <c r="D559">
        <v>1</v>
      </c>
      <c r="E559">
        <v>4</v>
      </c>
      <c r="F559" s="4">
        <v>19.219000000000001</v>
      </c>
      <c r="G559">
        <v>112</v>
      </c>
      <c r="H559" s="5">
        <v>3</v>
      </c>
      <c r="I559" s="6">
        <v>176</v>
      </c>
      <c r="J559" s="6">
        <v>94.7</v>
      </c>
      <c r="K559">
        <v>147</v>
      </c>
      <c r="L559">
        <v>6</v>
      </c>
      <c r="M559" s="5">
        <f t="shared" si="74"/>
        <v>155.9</v>
      </c>
      <c r="N559" s="5">
        <f t="shared" si="75"/>
        <v>156.9</v>
      </c>
      <c r="O559" s="5">
        <f t="shared" si="77"/>
        <v>161.11000000000001</v>
      </c>
      <c r="P559">
        <f t="shared" si="78"/>
        <v>164.28</v>
      </c>
      <c r="Q559">
        <f t="shared" si="79"/>
        <v>158.28</v>
      </c>
      <c r="R559" s="5">
        <f t="shared" si="80"/>
        <v>166.149</v>
      </c>
      <c r="S559">
        <f t="shared" si="81"/>
        <v>147.44</v>
      </c>
      <c r="T559">
        <f t="shared" si="82"/>
        <v>153.01</v>
      </c>
    </row>
    <row r="560" spans="1:20">
      <c r="A560">
        <v>34412</v>
      </c>
      <c r="B560">
        <v>25</v>
      </c>
      <c r="C560">
        <f t="shared" si="76"/>
        <v>1</v>
      </c>
      <c r="D560">
        <v>2</v>
      </c>
      <c r="E560">
        <v>3</v>
      </c>
      <c r="F560" s="4">
        <v>38.280999999999999</v>
      </c>
      <c r="G560">
        <v>186</v>
      </c>
      <c r="H560" s="5"/>
      <c r="I560" s="6"/>
      <c r="J560" s="6"/>
      <c r="K560">
        <v>195</v>
      </c>
      <c r="L560">
        <v>2</v>
      </c>
      <c r="M560" s="5">
        <f t="shared" si="74"/>
        <v>189.5</v>
      </c>
      <c r="N560" s="5">
        <f t="shared" si="75"/>
        <v>190.5</v>
      </c>
      <c r="O560" s="5">
        <f t="shared" si="77"/>
        <v>199.03</v>
      </c>
      <c r="P560">
        <f t="shared" si="78"/>
        <v>195</v>
      </c>
      <c r="Q560">
        <f t="shared" si="79"/>
        <v>189</v>
      </c>
      <c r="R560" s="5">
        <f t="shared" si="80"/>
        <v>194.32499999999999</v>
      </c>
      <c r="S560">
        <f t="shared" si="81"/>
        <v>182</v>
      </c>
      <c r="T560">
        <f t="shared" si="82"/>
        <v>183.25</v>
      </c>
    </row>
    <row r="561" spans="1:20">
      <c r="A561">
        <v>34421</v>
      </c>
      <c r="B561">
        <v>22</v>
      </c>
      <c r="C561">
        <f t="shared" si="76"/>
        <v>1</v>
      </c>
      <c r="D561">
        <v>1</v>
      </c>
      <c r="E561">
        <v>4</v>
      </c>
      <c r="F561" s="4">
        <v>62.585999999999999</v>
      </c>
      <c r="G561">
        <v>184</v>
      </c>
      <c r="H561" s="5"/>
      <c r="I561" s="6"/>
      <c r="J561" s="6"/>
      <c r="K561">
        <v>198</v>
      </c>
      <c r="L561">
        <v>2</v>
      </c>
      <c r="M561" s="5">
        <f t="shared" si="74"/>
        <v>191.6</v>
      </c>
      <c r="N561" s="5">
        <f t="shared" si="75"/>
        <v>192.6</v>
      </c>
      <c r="O561" s="5">
        <f t="shared" si="77"/>
        <v>201.4</v>
      </c>
      <c r="P561">
        <f t="shared" si="78"/>
        <v>196.92</v>
      </c>
      <c r="Q561">
        <f t="shared" si="79"/>
        <v>190.92</v>
      </c>
      <c r="R561" s="5">
        <f t="shared" si="80"/>
        <v>196.08600000000001</v>
      </c>
      <c r="S561">
        <f t="shared" si="81"/>
        <v>184.16</v>
      </c>
      <c r="T561">
        <f t="shared" si="82"/>
        <v>185.14</v>
      </c>
    </row>
    <row r="562" spans="1:20">
      <c r="A562">
        <v>34431</v>
      </c>
      <c r="B562">
        <v>20</v>
      </c>
      <c r="C562">
        <f t="shared" si="76"/>
        <v>1</v>
      </c>
      <c r="D562">
        <v>1</v>
      </c>
      <c r="E562">
        <v>3</v>
      </c>
      <c r="F562" s="4">
        <v>45.66</v>
      </c>
      <c r="G562">
        <v>199</v>
      </c>
      <c r="H562" s="5"/>
      <c r="I562" s="6"/>
      <c r="J562" s="6"/>
      <c r="K562">
        <v>200</v>
      </c>
      <c r="L562">
        <v>2</v>
      </c>
      <c r="M562" s="5">
        <f t="shared" si="74"/>
        <v>193</v>
      </c>
      <c r="N562" s="5">
        <f t="shared" si="75"/>
        <v>194</v>
      </c>
      <c r="O562" s="5">
        <f t="shared" si="77"/>
        <v>202.98</v>
      </c>
      <c r="P562">
        <f t="shared" si="78"/>
        <v>198.2</v>
      </c>
      <c r="Q562">
        <f t="shared" si="79"/>
        <v>192.2</v>
      </c>
      <c r="R562" s="5">
        <f t="shared" si="80"/>
        <v>197.26</v>
      </c>
      <c r="S562">
        <f t="shared" si="81"/>
        <v>185.6</v>
      </c>
      <c r="T562">
        <f t="shared" si="82"/>
        <v>186.4</v>
      </c>
    </row>
    <row r="563" spans="1:20">
      <c r="A563">
        <v>34451</v>
      </c>
      <c r="B563">
        <v>25</v>
      </c>
      <c r="C563">
        <f t="shared" si="76"/>
        <v>1</v>
      </c>
      <c r="D563">
        <v>1</v>
      </c>
      <c r="E563">
        <v>4</v>
      </c>
      <c r="F563" s="4">
        <v>55.363999999999997</v>
      </c>
      <c r="G563">
        <v>198</v>
      </c>
      <c r="H563" s="5">
        <v>5.4</v>
      </c>
      <c r="I563" s="6">
        <v>174.6</v>
      </c>
      <c r="J563" s="6">
        <v>81.099999999999994</v>
      </c>
      <c r="K563">
        <v>195</v>
      </c>
      <c r="L563">
        <v>2</v>
      </c>
      <c r="M563" s="5">
        <f t="shared" si="74"/>
        <v>189.5</v>
      </c>
      <c r="N563" s="5">
        <f t="shared" si="75"/>
        <v>190.5</v>
      </c>
      <c r="O563" s="5">
        <f t="shared" si="77"/>
        <v>199.03</v>
      </c>
      <c r="P563">
        <f t="shared" si="78"/>
        <v>195</v>
      </c>
      <c r="Q563">
        <f t="shared" si="79"/>
        <v>189</v>
      </c>
      <c r="R563" s="5">
        <f t="shared" si="80"/>
        <v>194.32499999999999</v>
      </c>
      <c r="S563">
        <f t="shared" si="81"/>
        <v>182</v>
      </c>
      <c r="T563">
        <f t="shared" si="82"/>
        <v>183.25</v>
      </c>
    </row>
    <row r="564" spans="1:20">
      <c r="A564">
        <v>34461</v>
      </c>
      <c r="B564">
        <v>21</v>
      </c>
      <c r="C564">
        <f t="shared" si="76"/>
        <v>1</v>
      </c>
      <c r="D564">
        <v>1</v>
      </c>
      <c r="E564">
        <v>3</v>
      </c>
      <c r="F564" s="4">
        <v>45.341999999999999</v>
      </c>
      <c r="G564">
        <v>210</v>
      </c>
      <c r="H564" s="5">
        <v>4.5999999999999996</v>
      </c>
      <c r="I564" s="6">
        <v>189.6</v>
      </c>
      <c r="J564" s="6">
        <v>96.6</v>
      </c>
      <c r="K564">
        <v>199</v>
      </c>
      <c r="L564">
        <v>2</v>
      </c>
      <c r="M564" s="5">
        <f t="shared" si="74"/>
        <v>192.3</v>
      </c>
      <c r="N564" s="5">
        <f t="shared" si="75"/>
        <v>193.3</v>
      </c>
      <c r="O564" s="5">
        <f t="shared" si="77"/>
        <v>202.19</v>
      </c>
      <c r="P564">
        <f t="shared" si="78"/>
        <v>197.56</v>
      </c>
      <c r="Q564">
        <f t="shared" si="79"/>
        <v>191.56</v>
      </c>
      <c r="R564" s="5">
        <f t="shared" si="80"/>
        <v>196.673</v>
      </c>
      <c r="S564">
        <f t="shared" si="81"/>
        <v>184.88</v>
      </c>
      <c r="T564">
        <f t="shared" si="82"/>
        <v>185.77</v>
      </c>
    </row>
    <row r="565" spans="1:20">
      <c r="A565">
        <v>34471</v>
      </c>
      <c r="B565">
        <v>20</v>
      </c>
      <c r="C565">
        <f t="shared" si="76"/>
        <v>1</v>
      </c>
      <c r="D565">
        <v>1</v>
      </c>
      <c r="E565">
        <v>3</v>
      </c>
      <c r="F565" s="4">
        <v>47.639000000000003</v>
      </c>
      <c r="G565">
        <v>192</v>
      </c>
      <c r="H565" s="5">
        <v>3.8</v>
      </c>
      <c r="I565" s="6">
        <v>167.6</v>
      </c>
      <c r="J565" s="6">
        <v>69.900000000000006</v>
      </c>
      <c r="K565">
        <v>200</v>
      </c>
      <c r="L565">
        <v>2</v>
      </c>
      <c r="M565" s="5">
        <f t="shared" si="74"/>
        <v>193</v>
      </c>
      <c r="N565" s="5">
        <f t="shared" si="75"/>
        <v>194</v>
      </c>
      <c r="O565" s="5">
        <f t="shared" si="77"/>
        <v>202.98</v>
      </c>
      <c r="P565">
        <f t="shared" si="78"/>
        <v>198.2</v>
      </c>
      <c r="Q565">
        <f t="shared" si="79"/>
        <v>192.2</v>
      </c>
      <c r="R565" s="5">
        <f t="shared" si="80"/>
        <v>197.26</v>
      </c>
      <c r="S565">
        <f t="shared" si="81"/>
        <v>185.6</v>
      </c>
      <c r="T565">
        <f t="shared" si="82"/>
        <v>186.4</v>
      </c>
    </row>
    <row r="566" spans="1:20">
      <c r="A566">
        <v>34481</v>
      </c>
      <c r="B566">
        <v>29</v>
      </c>
      <c r="C566">
        <f t="shared" si="76"/>
        <v>1</v>
      </c>
      <c r="D566">
        <v>1</v>
      </c>
      <c r="E566">
        <v>2</v>
      </c>
      <c r="F566" s="4">
        <v>47.48</v>
      </c>
      <c r="G566">
        <v>210</v>
      </c>
      <c r="H566" s="5">
        <v>4.5</v>
      </c>
      <c r="I566" s="6">
        <v>170.8</v>
      </c>
      <c r="J566" s="6">
        <v>75.400000000000006</v>
      </c>
      <c r="K566">
        <v>191</v>
      </c>
      <c r="L566">
        <v>2</v>
      </c>
      <c r="M566" s="5">
        <f t="shared" si="74"/>
        <v>186.7</v>
      </c>
      <c r="N566" s="5">
        <f t="shared" si="75"/>
        <v>187.7</v>
      </c>
      <c r="O566" s="5">
        <f t="shared" si="77"/>
        <v>195.87</v>
      </c>
      <c r="P566">
        <f t="shared" si="78"/>
        <v>192.44</v>
      </c>
      <c r="Q566">
        <f t="shared" si="79"/>
        <v>186.44</v>
      </c>
      <c r="R566" s="5">
        <f t="shared" si="80"/>
        <v>191.977</v>
      </c>
      <c r="S566">
        <f t="shared" si="81"/>
        <v>179.12</v>
      </c>
      <c r="T566">
        <f t="shared" si="82"/>
        <v>180.73</v>
      </c>
    </row>
    <row r="567" spans="1:20">
      <c r="A567">
        <v>34501</v>
      </c>
      <c r="B567">
        <v>27</v>
      </c>
      <c r="C567">
        <f t="shared" si="76"/>
        <v>1</v>
      </c>
      <c r="D567">
        <v>1</v>
      </c>
      <c r="E567">
        <v>4</v>
      </c>
      <c r="F567" s="4">
        <v>54.658000000000001</v>
      </c>
      <c r="G567">
        <v>197</v>
      </c>
      <c r="H567" s="5">
        <v>5.6</v>
      </c>
      <c r="I567" s="6">
        <v>179.5</v>
      </c>
      <c r="J567" s="6">
        <v>80.5</v>
      </c>
      <c r="K567">
        <v>193</v>
      </c>
      <c r="L567">
        <v>2</v>
      </c>
      <c r="M567" s="5">
        <f t="shared" si="74"/>
        <v>188.1</v>
      </c>
      <c r="N567" s="5">
        <f t="shared" si="75"/>
        <v>189.1</v>
      </c>
      <c r="O567" s="5">
        <f t="shared" si="77"/>
        <v>197.45</v>
      </c>
      <c r="P567">
        <f t="shared" si="78"/>
        <v>193.72</v>
      </c>
      <c r="Q567">
        <f t="shared" si="79"/>
        <v>187.72</v>
      </c>
      <c r="R567" s="5">
        <f t="shared" si="80"/>
        <v>193.15100000000001</v>
      </c>
      <c r="S567">
        <f t="shared" si="81"/>
        <v>180.56</v>
      </c>
      <c r="T567">
        <f t="shared" si="82"/>
        <v>181.99</v>
      </c>
    </row>
    <row r="568" spans="1:20">
      <c r="A568">
        <v>34511</v>
      </c>
      <c r="B568">
        <v>45</v>
      </c>
      <c r="C568">
        <f t="shared" si="76"/>
        <v>2</v>
      </c>
      <c r="D568">
        <v>1</v>
      </c>
      <c r="E568">
        <v>3</v>
      </c>
      <c r="F568" s="4">
        <v>40</v>
      </c>
      <c r="G568">
        <v>196</v>
      </c>
      <c r="H568" s="5">
        <v>4.5</v>
      </c>
      <c r="I568" s="6">
        <v>177.3</v>
      </c>
      <c r="J568" s="6">
        <v>114.5</v>
      </c>
      <c r="K568">
        <v>175</v>
      </c>
      <c r="L568">
        <v>4</v>
      </c>
      <c r="M568" s="5">
        <f t="shared" si="74"/>
        <v>175.5</v>
      </c>
      <c r="N568" s="5">
        <f t="shared" si="75"/>
        <v>176.5</v>
      </c>
      <c r="O568" s="5">
        <f t="shared" si="77"/>
        <v>183.23</v>
      </c>
      <c r="P568">
        <f t="shared" si="78"/>
        <v>182.2</v>
      </c>
      <c r="Q568">
        <f t="shared" si="79"/>
        <v>176.2</v>
      </c>
      <c r="R568" s="5">
        <f t="shared" si="80"/>
        <v>182.58500000000001</v>
      </c>
      <c r="S568">
        <f t="shared" si="81"/>
        <v>167.6</v>
      </c>
      <c r="T568">
        <f t="shared" si="82"/>
        <v>170.65</v>
      </c>
    </row>
    <row r="569" spans="1:20">
      <c r="A569">
        <v>34521</v>
      </c>
      <c r="B569">
        <v>67</v>
      </c>
      <c r="C569">
        <f t="shared" si="76"/>
        <v>2</v>
      </c>
      <c r="D569">
        <v>1</v>
      </c>
      <c r="E569">
        <v>4</v>
      </c>
      <c r="F569" s="4">
        <v>46.889000000000003</v>
      </c>
      <c r="G569">
        <v>150</v>
      </c>
      <c r="H569" s="5">
        <v>4.2</v>
      </c>
      <c r="I569" s="6">
        <v>177.7</v>
      </c>
      <c r="J569" s="6">
        <v>65.900000000000006</v>
      </c>
      <c r="K569">
        <v>153</v>
      </c>
      <c r="L569">
        <v>6</v>
      </c>
      <c r="M569" s="5">
        <f t="shared" si="74"/>
        <v>160.1</v>
      </c>
      <c r="N569" s="5">
        <f t="shared" si="75"/>
        <v>161.1</v>
      </c>
      <c r="O569" s="5">
        <f t="shared" si="77"/>
        <v>165.85</v>
      </c>
      <c r="P569">
        <f t="shared" si="78"/>
        <v>168.12</v>
      </c>
      <c r="Q569">
        <f t="shared" si="79"/>
        <v>162.12</v>
      </c>
      <c r="R569" s="5">
        <f t="shared" si="80"/>
        <v>169.67099999999999</v>
      </c>
      <c r="S569">
        <f t="shared" si="81"/>
        <v>151.76</v>
      </c>
      <c r="T569">
        <f t="shared" si="82"/>
        <v>156.79</v>
      </c>
    </row>
    <row r="570" spans="1:20">
      <c r="A570">
        <v>34531</v>
      </c>
      <c r="B570">
        <v>70</v>
      </c>
      <c r="C570">
        <f t="shared" si="76"/>
        <v>2</v>
      </c>
      <c r="D570">
        <v>1</v>
      </c>
      <c r="E570">
        <v>4</v>
      </c>
      <c r="F570" s="4">
        <v>50.771999999999998</v>
      </c>
      <c r="G570">
        <v>180</v>
      </c>
      <c r="H570" s="5">
        <v>3.4</v>
      </c>
      <c r="I570" s="6">
        <v>171.1</v>
      </c>
      <c r="J570" s="6">
        <v>64.8</v>
      </c>
      <c r="K570">
        <v>150</v>
      </c>
      <c r="L570">
        <v>6</v>
      </c>
      <c r="M570" s="5">
        <f t="shared" si="74"/>
        <v>158</v>
      </c>
      <c r="N570" s="5">
        <f t="shared" si="75"/>
        <v>159</v>
      </c>
      <c r="O570" s="5">
        <f t="shared" si="77"/>
        <v>163.47999999999999</v>
      </c>
      <c r="P570">
        <f t="shared" si="78"/>
        <v>166.2</v>
      </c>
      <c r="Q570">
        <f t="shared" si="79"/>
        <v>160.19999999999999</v>
      </c>
      <c r="R570" s="5">
        <f t="shared" si="80"/>
        <v>167.91</v>
      </c>
      <c r="S570">
        <f t="shared" si="81"/>
        <v>149.6</v>
      </c>
      <c r="T570">
        <f t="shared" si="82"/>
        <v>154.9</v>
      </c>
    </row>
    <row r="571" spans="1:20">
      <c r="A571">
        <v>34541</v>
      </c>
      <c r="B571">
        <v>44</v>
      </c>
      <c r="C571">
        <f t="shared" si="76"/>
        <v>2</v>
      </c>
      <c r="D571">
        <v>1</v>
      </c>
      <c r="E571">
        <v>3</v>
      </c>
      <c r="F571" s="4">
        <v>35.435000000000002</v>
      </c>
      <c r="G571">
        <v>188</v>
      </c>
      <c r="H571" s="5">
        <v>3.6</v>
      </c>
      <c r="I571" s="6">
        <v>175.5</v>
      </c>
      <c r="J571" s="6">
        <v>104.7</v>
      </c>
      <c r="K571">
        <v>176</v>
      </c>
      <c r="L571">
        <v>4</v>
      </c>
      <c r="M571" s="5">
        <f t="shared" si="74"/>
        <v>176.2</v>
      </c>
      <c r="N571" s="5">
        <f t="shared" si="75"/>
        <v>177.2</v>
      </c>
      <c r="O571" s="5">
        <f t="shared" si="77"/>
        <v>184.01999999999998</v>
      </c>
      <c r="P571">
        <f t="shared" si="78"/>
        <v>182.84</v>
      </c>
      <c r="Q571">
        <f t="shared" si="79"/>
        <v>176.84</v>
      </c>
      <c r="R571" s="5">
        <f t="shared" si="80"/>
        <v>183.172</v>
      </c>
      <c r="S571">
        <f t="shared" si="81"/>
        <v>168.32</v>
      </c>
      <c r="T571">
        <f t="shared" si="82"/>
        <v>171.28</v>
      </c>
    </row>
    <row r="572" spans="1:20">
      <c r="A572">
        <v>34551</v>
      </c>
      <c r="B572">
        <v>64</v>
      </c>
      <c r="C572">
        <f t="shared" si="76"/>
        <v>2</v>
      </c>
      <c r="D572">
        <v>1</v>
      </c>
      <c r="E572">
        <v>3</v>
      </c>
      <c r="F572" s="4">
        <v>23.713000000000001</v>
      </c>
      <c r="G572">
        <v>158</v>
      </c>
      <c r="H572" s="5">
        <v>3.9</v>
      </c>
      <c r="I572" s="6">
        <v>188.5</v>
      </c>
      <c r="J572" s="6">
        <v>108.8</v>
      </c>
      <c r="K572">
        <v>156</v>
      </c>
      <c r="L572">
        <v>6</v>
      </c>
      <c r="M572" s="5">
        <f t="shared" si="74"/>
        <v>162.19999999999999</v>
      </c>
      <c r="N572" s="5">
        <f t="shared" si="75"/>
        <v>163.19999999999999</v>
      </c>
      <c r="O572" s="5">
        <f t="shared" si="77"/>
        <v>168.22</v>
      </c>
      <c r="P572">
        <f t="shared" si="78"/>
        <v>170.04</v>
      </c>
      <c r="Q572">
        <f t="shared" si="79"/>
        <v>164.04</v>
      </c>
      <c r="R572" s="5">
        <f t="shared" si="80"/>
        <v>171.43200000000002</v>
      </c>
      <c r="S572">
        <f t="shared" si="81"/>
        <v>153.92000000000002</v>
      </c>
      <c r="T572">
        <f t="shared" si="82"/>
        <v>158.68</v>
      </c>
    </row>
    <row r="573" spans="1:20">
      <c r="A573">
        <v>34561</v>
      </c>
      <c r="B573">
        <v>35</v>
      </c>
      <c r="C573">
        <f t="shared" si="76"/>
        <v>1</v>
      </c>
      <c r="D573">
        <v>1</v>
      </c>
      <c r="E573">
        <v>4</v>
      </c>
      <c r="F573" s="4">
        <v>61.527000000000001</v>
      </c>
      <c r="G573">
        <v>188</v>
      </c>
      <c r="H573" s="5">
        <v>5.0999999999999996</v>
      </c>
      <c r="I573" s="6">
        <v>175.6</v>
      </c>
      <c r="J573" s="6">
        <v>66.8</v>
      </c>
      <c r="K573">
        <v>185</v>
      </c>
      <c r="L573">
        <v>3</v>
      </c>
      <c r="M573" s="5">
        <f t="shared" si="74"/>
        <v>182.5</v>
      </c>
      <c r="N573" s="5">
        <f t="shared" si="75"/>
        <v>183.5</v>
      </c>
      <c r="O573" s="5">
        <f t="shared" si="77"/>
        <v>191.13</v>
      </c>
      <c r="P573">
        <f t="shared" si="78"/>
        <v>188.6</v>
      </c>
      <c r="Q573">
        <f t="shared" si="79"/>
        <v>182.6</v>
      </c>
      <c r="R573" s="5">
        <f t="shared" si="80"/>
        <v>188.45500000000001</v>
      </c>
      <c r="S573">
        <f t="shared" si="81"/>
        <v>174.8</v>
      </c>
      <c r="T573">
        <f t="shared" si="82"/>
        <v>176.95</v>
      </c>
    </row>
    <row r="574" spans="1:20">
      <c r="A574">
        <v>34581</v>
      </c>
      <c r="B574">
        <v>67</v>
      </c>
      <c r="C574">
        <f t="shared" si="76"/>
        <v>2</v>
      </c>
      <c r="D574">
        <v>1</v>
      </c>
      <c r="E574">
        <v>4</v>
      </c>
      <c r="F574" s="4">
        <v>26.477</v>
      </c>
      <c r="G574">
        <v>132</v>
      </c>
      <c r="H574" s="5">
        <v>4.6399999999999997</v>
      </c>
      <c r="I574" s="6">
        <v>183.5</v>
      </c>
      <c r="J574" s="6">
        <v>84.6</v>
      </c>
      <c r="K574">
        <v>153</v>
      </c>
      <c r="L574">
        <v>6</v>
      </c>
      <c r="M574" s="5">
        <f t="shared" si="74"/>
        <v>160.1</v>
      </c>
      <c r="N574" s="5">
        <f t="shared" si="75"/>
        <v>161.1</v>
      </c>
      <c r="O574" s="5">
        <f t="shared" si="77"/>
        <v>165.85</v>
      </c>
      <c r="P574">
        <f t="shared" si="78"/>
        <v>168.12</v>
      </c>
      <c r="Q574">
        <f t="shared" si="79"/>
        <v>162.12</v>
      </c>
      <c r="R574" s="5">
        <f t="shared" si="80"/>
        <v>169.67099999999999</v>
      </c>
      <c r="S574">
        <f t="shared" si="81"/>
        <v>151.76</v>
      </c>
      <c r="T574">
        <f t="shared" si="82"/>
        <v>156.79</v>
      </c>
    </row>
    <row r="575" spans="1:20">
      <c r="A575">
        <v>34592</v>
      </c>
      <c r="B575">
        <v>62</v>
      </c>
      <c r="C575">
        <f t="shared" si="76"/>
        <v>2</v>
      </c>
      <c r="D575">
        <v>2</v>
      </c>
      <c r="E575">
        <v>2</v>
      </c>
      <c r="F575" s="4">
        <v>22.931000000000001</v>
      </c>
      <c r="G575">
        <v>170</v>
      </c>
      <c r="H575" s="5">
        <v>3.19</v>
      </c>
      <c r="I575" s="6">
        <v>169.5</v>
      </c>
      <c r="J575" s="6">
        <v>73.7</v>
      </c>
      <c r="K575">
        <v>158</v>
      </c>
      <c r="L575">
        <v>6</v>
      </c>
      <c r="M575" s="5">
        <f t="shared" si="74"/>
        <v>163.6</v>
      </c>
      <c r="N575" s="5">
        <f t="shared" si="75"/>
        <v>164.6</v>
      </c>
      <c r="O575" s="5">
        <f t="shared" si="77"/>
        <v>169.8</v>
      </c>
      <c r="P575">
        <f t="shared" si="78"/>
        <v>171.32</v>
      </c>
      <c r="Q575">
        <f t="shared" si="79"/>
        <v>165.32</v>
      </c>
      <c r="R575" s="5">
        <f t="shared" si="80"/>
        <v>172.60599999999999</v>
      </c>
      <c r="S575">
        <f t="shared" si="81"/>
        <v>155.36000000000001</v>
      </c>
      <c r="T575">
        <f t="shared" si="82"/>
        <v>159.94</v>
      </c>
    </row>
    <row r="576" spans="1:20">
      <c r="A576">
        <v>34601</v>
      </c>
      <c r="B576">
        <v>34</v>
      </c>
      <c r="C576">
        <f t="shared" si="76"/>
        <v>1</v>
      </c>
      <c r="D576">
        <v>1</v>
      </c>
      <c r="E576">
        <v>4</v>
      </c>
      <c r="F576" s="4">
        <v>32.274000000000001</v>
      </c>
      <c r="G576">
        <v>190</v>
      </c>
      <c r="H576" s="5">
        <v>5.28</v>
      </c>
      <c r="I576" s="6">
        <v>180.7</v>
      </c>
      <c r="J576" s="6">
        <v>141.6</v>
      </c>
      <c r="K576">
        <v>186</v>
      </c>
      <c r="L576">
        <v>3</v>
      </c>
      <c r="M576" s="5">
        <f t="shared" si="74"/>
        <v>183.2</v>
      </c>
      <c r="N576" s="5">
        <f t="shared" si="75"/>
        <v>184.2</v>
      </c>
      <c r="O576" s="5">
        <f t="shared" si="77"/>
        <v>191.92000000000002</v>
      </c>
      <c r="P576">
        <f t="shared" si="78"/>
        <v>189.24</v>
      </c>
      <c r="Q576">
        <f t="shared" si="79"/>
        <v>183.24</v>
      </c>
      <c r="R576" s="5">
        <f t="shared" si="80"/>
        <v>189.042</v>
      </c>
      <c r="S576">
        <f t="shared" si="81"/>
        <v>175.52</v>
      </c>
      <c r="T576">
        <f t="shared" si="82"/>
        <v>177.57999999999998</v>
      </c>
    </row>
    <row r="577" spans="1:20">
      <c r="A577">
        <v>34611</v>
      </c>
      <c r="B577">
        <v>68</v>
      </c>
      <c r="C577">
        <f t="shared" si="76"/>
        <v>2</v>
      </c>
      <c r="D577">
        <v>1</v>
      </c>
      <c r="E577">
        <v>2</v>
      </c>
      <c r="F577" s="4">
        <v>26.524000000000001</v>
      </c>
      <c r="G577">
        <v>175</v>
      </c>
      <c r="H577" s="5">
        <v>3.52</v>
      </c>
      <c r="I577" s="6">
        <v>175.2</v>
      </c>
      <c r="J577" s="6">
        <v>88.6</v>
      </c>
      <c r="K577">
        <v>152</v>
      </c>
      <c r="L577">
        <v>6</v>
      </c>
      <c r="M577" s="5">
        <f t="shared" ref="M577:M632" si="83">207-(0.7*B577)</f>
        <v>159.4</v>
      </c>
      <c r="N577" s="5">
        <f t="shared" ref="N577:N632" si="84">208-(0.7*B577)</f>
        <v>160.4</v>
      </c>
      <c r="O577" s="5">
        <f t="shared" si="77"/>
        <v>165.06</v>
      </c>
      <c r="P577">
        <f t="shared" si="78"/>
        <v>167.48</v>
      </c>
      <c r="Q577">
        <f t="shared" si="79"/>
        <v>161.47999999999999</v>
      </c>
      <c r="R577" s="5">
        <f t="shared" si="80"/>
        <v>169.084</v>
      </c>
      <c r="S577">
        <f t="shared" si="81"/>
        <v>151.04</v>
      </c>
      <c r="T577">
        <f t="shared" si="82"/>
        <v>156.16</v>
      </c>
    </row>
    <row r="578" spans="1:20">
      <c r="A578">
        <v>34622</v>
      </c>
      <c r="B578">
        <v>79</v>
      </c>
      <c r="C578">
        <f t="shared" si="76"/>
        <v>2</v>
      </c>
      <c r="D578">
        <v>2</v>
      </c>
      <c r="E578">
        <v>4</v>
      </c>
      <c r="F578" s="4">
        <v>28.076000000000001</v>
      </c>
      <c r="G578">
        <v>146</v>
      </c>
      <c r="H578" s="5">
        <v>4.07</v>
      </c>
      <c r="I578" s="6">
        <v>161.30000000000001</v>
      </c>
      <c r="J578" s="6">
        <v>57.7</v>
      </c>
      <c r="K578">
        <v>141</v>
      </c>
      <c r="L578">
        <v>6</v>
      </c>
      <c r="M578" s="5">
        <f t="shared" si="83"/>
        <v>151.69999999999999</v>
      </c>
      <c r="N578" s="5">
        <f t="shared" si="84"/>
        <v>152.69999999999999</v>
      </c>
      <c r="O578" s="5">
        <f t="shared" si="77"/>
        <v>156.37</v>
      </c>
      <c r="P578">
        <f t="shared" si="78"/>
        <v>160.44</v>
      </c>
      <c r="Q578">
        <f t="shared" si="79"/>
        <v>154.44</v>
      </c>
      <c r="R578" s="5">
        <f t="shared" si="80"/>
        <v>162.62700000000001</v>
      </c>
      <c r="S578">
        <f t="shared" si="81"/>
        <v>143.12</v>
      </c>
      <c r="T578">
        <f t="shared" si="82"/>
        <v>149.22999999999999</v>
      </c>
    </row>
    <row r="579" spans="1:20">
      <c r="A579">
        <v>34641</v>
      </c>
      <c r="B579">
        <v>37</v>
      </c>
      <c r="C579">
        <f t="shared" si="76"/>
        <v>1</v>
      </c>
      <c r="D579">
        <v>1</v>
      </c>
      <c r="E579">
        <v>4</v>
      </c>
      <c r="F579" s="4">
        <v>48.695</v>
      </c>
      <c r="G579">
        <v>190</v>
      </c>
      <c r="H579" s="5">
        <v>5.14</v>
      </c>
      <c r="I579" s="6">
        <v>179</v>
      </c>
      <c r="J579" s="6">
        <v>88.1</v>
      </c>
      <c r="K579">
        <v>183</v>
      </c>
      <c r="L579">
        <v>3</v>
      </c>
      <c r="M579" s="5">
        <f t="shared" si="83"/>
        <v>181.1</v>
      </c>
      <c r="N579" s="5">
        <f t="shared" si="84"/>
        <v>182.1</v>
      </c>
      <c r="O579" s="5">
        <f t="shared" si="77"/>
        <v>189.55</v>
      </c>
      <c r="P579">
        <f t="shared" si="78"/>
        <v>187.32</v>
      </c>
      <c r="Q579">
        <f t="shared" si="79"/>
        <v>181.32</v>
      </c>
      <c r="R579" s="5">
        <f t="shared" si="80"/>
        <v>187.28100000000001</v>
      </c>
      <c r="S579">
        <f t="shared" si="81"/>
        <v>173.36</v>
      </c>
      <c r="T579">
        <f t="shared" si="82"/>
        <v>175.69</v>
      </c>
    </row>
    <row r="580" spans="1:20">
      <c r="A580">
        <v>34651</v>
      </c>
      <c r="B580">
        <v>32</v>
      </c>
      <c r="C580">
        <f t="shared" si="76"/>
        <v>1</v>
      </c>
      <c r="D580">
        <v>1</v>
      </c>
      <c r="E580">
        <v>3</v>
      </c>
      <c r="F580" s="4">
        <v>55.218000000000004</v>
      </c>
      <c r="G580">
        <v>186</v>
      </c>
      <c r="H580" s="5">
        <v>5.12</v>
      </c>
      <c r="I580" s="6">
        <v>168.5</v>
      </c>
      <c r="J580" s="6">
        <v>82.4</v>
      </c>
      <c r="K580">
        <v>188</v>
      </c>
      <c r="L580">
        <v>3</v>
      </c>
      <c r="M580" s="5">
        <f t="shared" si="83"/>
        <v>184.6</v>
      </c>
      <c r="N580" s="5">
        <f t="shared" si="84"/>
        <v>185.6</v>
      </c>
      <c r="O580" s="5">
        <f t="shared" si="77"/>
        <v>193.5</v>
      </c>
      <c r="P580">
        <f t="shared" si="78"/>
        <v>190.52</v>
      </c>
      <c r="Q580">
        <f t="shared" si="79"/>
        <v>184.52</v>
      </c>
      <c r="R580" s="5">
        <f t="shared" si="80"/>
        <v>190.21600000000001</v>
      </c>
      <c r="S580">
        <f t="shared" si="81"/>
        <v>176.96</v>
      </c>
      <c r="T580">
        <f t="shared" si="82"/>
        <v>178.84</v>
      </c>
    </row>
    <row r="581" spans="1:20">
      <c r="A581">
        <v>34661</v>
      </c>
      <c r="B581">
        <v>40</v>
      </c>
      <c r="C581">
        <f t="shared" si="76"/>
        <v>1</v>
      </c>
      <c r="D581">
        <v>1</v>
      </c>
      <c r="E581">
        <v>3</v>
      </c>
      <c r="F581" s="4">
        <v>50</v>
      </c>
      <c r="G581">
        <v>191</v>
      </c>
      <c r="H581" s="5">
        <v>4.2699999999999996</v>
      </c>
      <c r="I581" s="6">
        <v>167</v>
      </c>
      <c r="J581" s="6">
        <v>72</v>
      </c>
      <c r="K581">
        <v>180</v>
      </c>
      <c r="L581">
        <v>4</v>
      </c>
      <c r="M581" s="5">
        <f t="shared" si="83"/>
        <v>179</v>
      </c>
      <c r="N581" s="5">
        <f t="shared" si="84"/>
        <v>180</v>
      </c>
      <c r="O581" s="5">
        <f t="shared" si="77"/>
        <v>187.18</v>
      </c>
      <c r="P581">
        <f t="shared" si="78"/>
        <v>185.4</v>
      </c>
      <c r="Q581">
        <f t="shared" si="79"/>
        <v>179.4</v>
      </c>
      <c r="R581" s="5">
        <f t="shared" si="80"/>
        <v>185.52</v>
      </c>
      <c r="S581">
        <f t="shared" si="81"/>
        <v>171.2</v>
      </c>
      <c r="T581">
        <f t="shared" si="82"/>
        <v>173.8</v>
      </c>
    </row>
    <row r="582" spans="1:20">
      <c r="A582">
        <v>34671</v>
      </c>
      <c r="B582">
        <v>37</v>
      </c>
      <c r="C582">
        <f t="shared" si="76"/>
        <v>1</v>
      </c>
      <c r="D582">
        <v>1</v>
      </c>
      <c r="E582">
        <v>3</v>
      </c>
      <c r="F582" s="4">
        <v>42.329000000000001</v>
      </c>
      <c r="G582">
        <v>180</v>
      </c>
      <c r="H582" s="5">
        <v>5.68</v>
      </c>
      <c r="I582" s="6">
        <v>175.7</v>
      </c>
      <c r="J582" s="6">
        <v>105.6</v>
      </c>
      <c r="K582">
        <v>183</v>
      </c>
      <c r="L582">
        <v>3</v>
      </c>
      <c r="M582" s="5">
        <f t="shared" si="83"/>
        <v>181.1</v>
      </c>
      <c r="N582" s="5">
        <f t="shared" si="84"/>
        <v>182.1</v>
      </c>
      <c r="O582" s="5">
        <f t="shared" si="77"/>
        <v>189.55</v>
      </c>
      <c r="P582">
        <f t="shared" si="78"/>
        <v>187.32</v>
      </c>
      <c r="Q582">
        <f t="shared" si="79"/>
        <v>181.32</v>
      </c>
      <c r="R582" s="5">
        <f t="shared" si="80"/>
        <v>187.28100000000001</v>
      </c>
      <c r="S582">
        <f t="shared" si="81"/>
        <v>173.36</v>
      </c>
      <c r="T582">
        <f t="shared" si="82"/>
        <v>175.69</v>
      </c>
    </row>
    <row r="583" spans="1:20">
      <c r="A583">
        <v>34681</v>
      </c>
      <c r="B583">
        <v>28</v>
      </c>
      <c r="C583">
        <f t="shared" si="76"/>
        <v>1</v>
      </c>
      <c r="D583">
        <v>1</v>
      </c>
      <c r="E583">
        <v>2</v>
      </c>
      <c r="F583" s="4">
        <v>49.350999999999999</v>
      </c>
      <c r="G583">
        <v>195</v>
      </c>
      <c r="H583" s="5">
        <v>4.32</v>
      </c>
      <c r="I583" s="6">
        <v>173.2</v>
      </c>
      <c r="J583" s="6">
        <v>61.6</v>
      </c>
      <c r="K583">
        <v>192</v>
      </c>
      <c r="L583">
        <v>2</v>
      </c>
      <c r="M583" s="5">
        <f t="shared" si="83"/>
        <v>187.4</v>
      </c>
      <c r="N583" s="5">
        <f t="shared" si="84"/>
        <v>188.4</v>
      </c>
      <c r="O583" s="5">
        <f t="shared" si="77"/>
        <v>196.66</v>
      </c>
      <c r="P583">
        <f t="shared" si="78"/>
        <v>193.07999999999998</v>
      </c>
      <c r="Q583">
        <f t="shared" si="79"/>
        <v>187.07999999999998</v>
      </c>
      <c r="R583" s="5">
        <f t="shared" si="80"/>
        <v>192.56399999999999</v>
      </c>
      <c r="S583">
        <f t="shared" si="81"/>
        <v>179.84</v>
      </c>
      <c r="T583">
        <f t="shared" si="82"/>
        <v>181.36</v>
      </c>
    </row>
    <row r="584" spans="1:20">
      <c r="A584">
        <v>34691</v>
      </c>
      <c r="B584">
        <v>77</v>
      </c>
      <c r="C584">
        <f t="shared" si="76"/>
        <v>2</v>
      </c>
      <c r="D584">
        <v>1</v>
      </c>
      <c r="E584">
        <v>4</v>
      </c>
      <c r="F584" s="4">
        <v>29.13</v>
      </c>
      <c r="G584">
        <v>169</v>
      </c>
      <c r="H584" s="5">
        <v>5.0599999999999996</v>
      </c>
      <c r="I584" s="6">
        <v>179</v>
      </c>
      <c r="J584" s="6">
        <v>79.3</v>
      </c>
      <c r="K584">
        <v>143</v>
      </c>
      <c r="L584">
        <v>6</v>
      </c>
      <c r="M584" s="5">
        <f t="shared" si="83"/>
        <v>153.1</v>
      </c>
      <c r="N584" s="5">
        <f t="shared" si="84"/>
        <v>154.1</v>
      </c>
      <c r="O584" s="5">
        <f t="shared" si="77"/>
        <v>157.94999999999999</v>
      </c>
      <c r="P584">
        <f t="shared" si="78"/>
        <v>161.72</v>
      </c>
      <c r="Q584">
        <f t="shared" si="79"/>
        <v>155.72</v>
      </c>
      <c r="R584" s="5">
        <f t="shared" si="80"/>
        <v>163.80099999999999</v>
      </c>
      <c r="S584">
        <f t="shared" si="81"/>
        <v>144.56</v>
      </c>
      <c r="T584">
        <f t="shared" si="82"/>
        <v>150.49</v>
      </c>
    </row>
    <row r="585" spans="1:20">
      <c r="A585">
        <v>34701</v>
      </c>
      <c r="B585">
        <v>47</v>
      </c>
      <c r="C585">
        <f t="shared" si="76"/>
        <v>2</v>
      </c>
      <c r="D585">
        <v>1</v>
      </c>
      <c r="E585">
        <v>4</v>
      </c>
      <c r="F585" s="4">
        <v>52.436999999999998</v>
      </c>
      <c r="G585">
        <v>187</v>
      </c>
      <c r="H585" s="5">
        <v>5.19</v>
      </c>
      <c r="I585" s="6">
        <v>171.1</v>
      </c>
      <c r="J585" s="6">
        <v>75.900000000000006</v>
      </c>
      <c r="K585">
        <v>173</v>
      </c>
      <c r="L585">
        <v>4</v>
      </c>
      <c r="M585" s="5">
        <f t="shared" si="83"/>
        <v>174.1</v>
      </c>
      <c r="N585" s="5">
        <f t="shared" si="84"/>
        <v>175.1</v>
      </c>
      <c r="O585" s="5">
        <f t="shared" si="77"/>
        <v>181.65</v>
      </c>
      <c r="P585">
        <f t="shared" si="78"/>
        <v>180.92</v>
      </c>
      <c r="Q585">
        <f t="shared" si="79"/>
        <v>174.92</v>
      </c>
      <c r="R585" s="5">
        <f t="shared" si="80"/>
        <v>181.411</v>
      </c>
      <c r="S585">
        <f t="shared" si="81"/>
        <v>166.16</v>
      </c>
      <c r="T585">
        <f t="shared" si="82"/>
        <v>169.39</v>
      </c>
    </row>
    <row r="586" spans="1:20">
      <c r="A586">
        <v>34711</v>
      </c>
      <c r="B586">
        <v>41</v>
      </c>
      <c r="C586">
        <f t="shared" si="76"/>
        <v>2</v>
      </c>
      <c r="D586">
        <v>1</v>
      </c>
      <c r="E586">
        <v>3</v>
      </c>
      <c r="F586" s="4">
        <v>46.750999999999998</v>
      </c>
      <c r="G586">
        <v>187</v>
      </c>
      <c r="H586" s="5">
        <v>3.71</v>
      </c>
      <c r="I586" s="6">
        <v>167.9</v>
      </c>
      <c r="J586" s="6">
        <v>63.1</v>
      </c>
      <c r="K586">
        <v>179</v>
      </c>
      <c r="L586">
        <v>4</v>
      </c>
      <c r="M586" s="5">
        <f t="shared" si="83"/>
        <v>178.3</v>
      </c>
      <c r="N586" s="5">
        <f t="shared" si="84"/>
        <v>179.3</v>
      </c>
      <c r="O586" s="5">
        <f t="shared" si="77"/>
        <v>186.39</v>
      </c>
      <c r="P586">
        <f t="shared" si="78"/>
        <v>184.76</v>
      </c>
      <c r="Q586">
        <f t="shared" si="79"/>
        <v>178.76</v>
      </c>
      <c r="R586" s="5">
        <f t="shared" si="80"/>
        <v>184.93299999999999</v>
      </c>
      <c r="S586">
        <f t="shared" si="81"/>
        <v>170.48</v>
      </c>
      <c r="T586">
        <f t="shared" si="82"/>
        <v>173.17</v>
      </c>
    </row>
    <row r="587" spans="1:20">
      <c r="A587">
        <v>34731</v>
      </c>
      <c r="B587">
        <v>63</v>
      </c>
      <c r="C587">
        <f t="shared" si="76"/>
        <v>2</v>
      </c>
      <c r="D587">
        <v>1</v>
      </c>
      <c r="E587">
        <v>3</v>
      </c>
      <c r="F587" s="4">
        <v>33.332999999999998</v>
      </c>
      <c r="G587">
        <v>144</v>
      </c>
      <c r="H587" s="5">
        <v>3.84</v>
      </c>
      <c r="I587" s="6">
        <v>170.6</v>
      </c>
      <c r="J587" s="6">
        <v>81.3</v>
      </c>
      <c r="K587">
        <v>157</v>
      </c>
      <c r="L587">
        <v>6</v>
      </c>
      <c r="M587" s="5">
        <f t="shared" si="83"/>
        <v>162.9</v>
      </c>
      <c r="N587" s="5">
        <f t="shared" si="84"/>
        <v>163.9</v>
      </c>
      <c r="O587" s="5">
        <f t="shared" si="77"/>
        <v>169.01</v>
      </c>
      <c r="P587">
        <f t="shared" si="78"/>
        <v>170.68</v>
      </c>
      <c r="Q587">
        <f t="shared" si="79"/>
        <v>164.68</v>
      </c>
      <c r="R587" s="5">
        <f t="shared" si="80"/>
        <v>172.01900000000001</v>
      </c>
      <c r="S587">
        <f t="shared" si="81"/>
        <v>154.63999999999999</v>
      </c>
      <c r="T587">
        <f t="shared" si="82"/>
        <v>159.31</v>
      </c>
    </row>
    <row r="588" spans="1:20">
      <c r="A588">
        <v>34741</v>
      </c>
      <c r="B588">
        <v>51</v>
      </c>
      <c r="C588">
        <f t="shared" si="76"/>
        <v>2</v>
      </c>
      <c r="D588">
        <v>1</v>
      </c>
      <c r="E588">
        <v>3</v>
      </c>
      <c r="F588" s="4">
        <v>33.951000000000001</v>
      </c>
      <c r="G588">
        <v>190</v>
      </c>
      <c r="H588" s="5">
        <v>7.02</v>
      </c>
      <c r="I588" s="6">
        <v>186.1</v>
      </c>
      <c r="J588" s="6">
        <v>118.7</v>
      </c>
      <c r="K588">
        <v>169</v>
      </c>
      <c r="L588">
        <v>5</v>
      </c>
      <c r="M588" s="5">
        <f t="shared" si="83"/>
        <v>171.3</v>
      </c>
      <c r="N588" s="5">
        <f t="shared" si="84"/>
        <v>172.3</v>
      </c>
      <c r="O588" s="5">
        <f t="shared" si="77"/>
        <v>178.49</v>
      </c>
      <c r="P588">
        <f t="shared" si="78"/>
        <v>178.36</v>
      </c>
      <c r="Q588">
        <f t="shared" si="79"/>
        <v>172.36</v>
      </c>
      <c r="R588" s="5">
        <f t="shared" si="80"/>
        <v>179.06299999999999</v>
      </c>
      <c r="S588">
        <f t="shared" si="81"/>
        <v>163.28</v>
      </c>
      <c r="T588">
        <f t="shared" si="82"/>
        <v>166.87</v>
      </c>
    </row>
    <row r="589" spans="1:20">
      <c r="A589">
        <v>34752</v>
      </c>
      <c r="B589">
        <v>41</v>
      </c>
      <c r="C589">
        <f t="shared" si="76"/>
        <v>2</v>
      </c>
      <c r="D589">
        <v>2</v>
      </c>
      <c r="E589">
        <v>2</v>
      </c>
      <c r="F589" s="4">
        <v>30.355</v>
      </c>
      <c r="G589">
        <v>186</v>
      </c>
      <c r="H589" s="5">
        <v>4.12</v>
      </c>
      <c r="I589" s="6">
        <v>174.6</v>
      </c>
      <c r="J589" s="6">
        <v>76.099999999999994</v>
      </c>
      <c r="K589">
        <v>179</v>
      </c>
      <c r="L589">
        <v>4</v>
      </c>
      <c r="M589" s="5">
        <f t="shared" si="83"/>
        <v>178.3</v>
      </c>
      <c r="N589" s="5">
        <f t="shared" si="84"/>
        <v>179.3</v>
      </c>
      <c r="O589" s="5">
        <f t="shared" si="77"/>
        <v>186.39</v>
      </c>
      <c r="P589">
        <f t="shared" si="78"/>
        <v>184.76</v>
      </c>
      <c r="Q589">
        <f t="shared" si="79"/>
        <v>178.76</v>
      </c>
      <c r="R589" s="5">
        <f t="shared" si="80"/>
        <v>184.93299999999999</v>
      </c>
      <c r="S589">
        <f t="shared" si="81"/>
        <v>170.48</v>
      </c>
      <c r="T589">
        <f t="shared" si="82"/>
        <v>173.17</v>
      </c>
    </row>
    <row r="590" spans="1:20">
      <c r="A590">
        <v>34771</v>
      </c>
      <c r="B590">
        <v>74</v>
      </c>
      <c r="C590">
        <f t="shared" si="76"/>
        <v>2</v>
      </c>
      <c r="D590">
        <v>1</v>
      </c>
      <c r="E590">
        <v>1</v>
      </c>
      <c r="F590" s="4">
        <v>22.29</v>
      </c>
      <c r="G590">
        <v>150</v>
      </c>
      <c r="H590" s="5">
        <v>4.78</v>
      </c>
      <c r="I590" s="6">
        <v>171.7</v>
      </c>
      <c r="J590" s="6">
        <v>97.8</v>
      </c>
      <c r="K590">
        <v>146</v>
      </c>
      <c r="L590">
        <v>6</v>
      </c>
      <c r="M590" s="5">
        <f t="shared" si="83"/>
        <v>155.19999999999999</v>
      </c>
      <c r="N590" s="5">
        <f t="shared" si="84"/>
        <v>156.19999999999999</v>
      </c>
      <c r="O590" s="5">
        <f t="shared" si="77"/>
        <v>160.32</v>
      </c>
      <c r="P590">
        <f t="shared" si="78"/>
        <v>163.63999999999999</v>
      </c>
      <c r="Q590">
        <f t="shared" si="79"/>
        <v>157.63999999999999</v>
      </c>
      <c r="R590" s="5">
        <f t="shared" si="80"/>
        <v>165.56200000000001</v>
      </c>
      <c r="S590">
        <f t="shared" si="81"/>
        <v>146.72</v>
      </c>
      <c r="T590">
        <f t="shared" si="82"/>
        <v>152.38</v>
      </c>
    </row>
    <row r="591" spans="1:20">
      <c r="A591">
        <v>34782</v>
      </c>
      <c r="B591">
        <v>71</v>
      </c>
      <c r="C591">
        <f t="shared" si="76"/>
        <v>2</v>
      </c>
      <c r="D591">
        <v>2</v>
      </c>
      <c r="E591">
        <v>4</v>
      </c>
      <c r="F591" s="4">
        <v>23.643999999999998</v>
      </c>
      <c r="G591">
        <v>175</v>
      </c>
      <c r="H591" s="5">
        <v>2.1800000000000002</v>
      </c>
      <c r="I591" s="6">
        <v>150.6</v>
      </c>
      <c r="J591" s="6">
        <v>46.1</v>
      </c>
      <c r="K591">
        <v>149</v>
      </c>
      <c r="L591">
        <v>6</v>
      </c>
      <c r="M591" s="5">
        <f t="shared" si="83"/>
        <v>157.30000000000001</v>
      </c>
      <c r="N591" s="5">
        <f t="shared" si="84"/>
        <v>158.30000000000001</v>
      </c>
      <c r="O591" s="5">
        <f t="shared" si="77"/>
        <v>162.69</v>
      </c>
      <c r="P591">
        <f t="shared" si="78"/>
        <v>165.56</v>
      </c>
      <c r="Q591">
        <f t="shared" si="79"/>
        <v>159.56</v>
      </c>
      <c r="R591" s="5">
        <f t="shared" si="80"/>
        <v>167.32300000000001</v>
      </c>
      <c r="S591">
        <f t="shared" si="81"/>
        <v>148.88</v>
      </c>
      <c r="T591">
        <f t="shared" si="82"/>
        <v>154.27000000000001</v>
      </c>
    </row>
    <row r="592" spans="1:20">
      <c r="A592">
        <v>34801</v>
      </c>
      <c r="B592">
        <v>67</v>
      </c>
      <c r="C592">
        <f t="shared" si="76"/>
        <v>2</v>
      </c>
      <c r="D592">
        <v>1</v>
      </c>
      <c r="E592">
        <v>3</v>
      </c>
      <c r="F592" s="4">
        <v>32.383000000000003</v>
      </c>
      <c r="G592">
        <v>157</v>
      </c>
      <c r="H592" s="5">
        <v>5.69</v>
      </c>
      <c r="I592" s="6">
        <v>176.6</v>
      </c>
      <c r="J592" s="6">
        <v>87.7</v>
      </c>
      <c r="K592">
        <v>153</v>
      </c>
      <c r="L592">
        <v>6</v>
      </c>
      <c r="M592" s="5">
        <f t="shared" si="83"/>
        <v>160.1</v>
      </c>
      <c r="N592" s="5">
        <f t="shared" si="84"/>
        <v>161.1</v>
      </c>
      <c r="O592" s="5">
        <f t="shared" si="77"/>
        <v>165.85</v>
      </c>
      <c r="P592">
        <f t="shared" si="78"/>
        <v>168.12</v>
      </c>
      <c r="Q592">
        <f t="shared" si="79"/>
        <v>162.12</v>
      </c>
      <c r="R592" s="5">
        <f t="shared" si="80"/>
        <v>169.67099999999999</v>
      </c>
      <c r="S592">
        <f t="shared" si="81"/>
        <v>151.76</v>
      </c>
      <c r="T592">
        <f t="shared" si="82"/>
        <v>156.79</v>
      </c>
    </row>
    <row r="593" spans="1:20">
      <c r="A593">
        <v>34811</v>
      </c>
      <c r="B593">
        <v>36</v>
      </c>
      <c r="C593">
        <f t="shared" si="76"/>
        <v>1</v>
      </c>
      <c r="D593">
        <v>1</v>
      </c>
      <c r="E593">
        <v>3</v>
      </c>
      <c r="F593" s="4">
        <v>45.789000000000001</v>
      </c>
      <c r="G593">
        <v>198</v>
      </c>
      <c r="H593" s="5">
        <v>6.54</v>
      </c>
      <c r="I593" s="6">
        <v>179.3</v>
      </c>
      <c r="J593" s="6">
        <v>76</v>
      </c>
      <c r="K593">
        <v>184</v>
      </c>
      <c r="L593">
        <v>3</v>
      </c>
      <c r="M593" s="5">
        <f t="shared" si="83"/>
        <v>181.8</v>
      </c>
      <c r="N593" s="5">
        <f t="shared" si="84"/>
        <v>182.8</v>
      </c>
      <c r="O593" s="5">
        <f t="shared" si="77"/>
        <v>190.34</v>
      </c>
      <c r="P593">
        <f t="shared" si="78"/>
        <v>187.96</v>
      </c>
      <c r="Q593">
        <f t="shared" si="79"/>
        <v>181.96</v>
      </c>
      <c r="R593" s="5">
        <f t="shared" si="80"/>
        <v>187.86799999999999</v>
      </c>
      <c r="S593">
        <f t="shared" si="81"/>
        <v>174.08</v>
      </c>
      <c r="T593">
        <f t="shared" si="82"/>
        <v>176.32</v>
      </c>
    </row>
    <row r="594" spans="1:20">
      <c r="A594">
        <v>34821</v>
      </c>
      <c r="B594">
        <v>77</v>
      </c>
      <c r="C594">
        <f t="shared" si="76"/>
        <v>2</v>
      </c>
      <c r="D594">
        <v>1</v>
      </c>
      <c r="E594">
        <v>3</v>
      </c>
      <c r="F594" s="4">
        <v>33.332999999999998</v>
      </c>
      <c r="G594">
        <v>151</v>
      </c>
      <c r="H594" s="5">
        <v>5.29</v>
      </c>
      <c r="I594" s="6">
        <v>174.1</v>
      </c>
      <c r="J594" s="6">
        <v>66.900000000000006</v>
      </c>
      <c r="K594">
        <v>143</v>
      </c>
      <c r="L594">
        <v>6</v>
      </c>
      <c r="M594" s="5">
        <f t="shared" si="83"/>
        <v>153.1</v>
      </c>
      <c r="N594" s="5">
        <f t="shared" si="84"/>
        <v>154.1</v>
      </c>
      <c r="O594" s="5">
        <f t="shared" si="77"/>
        <v>157.94999999999999</v>
      </c>
      <c r="P594">
        <f t="shared" si="78"/>
        <v>161.72</v>
      </c>
      <c r="Q594">
        <f t="shared" si="79"/>
        <v>155.72</v>
      </c>
      <c r="R594" s="5">
        <f t="shared" si="80"/>
        <v>163.80099999999999</v>
      </c>
      <c r="S594">
        <f t="shared" si="81"/>
        <v>144.56</v>
      </c>
      <c r="T594">
        <f t="shared" si="82"/>
        <v>150.49</v>
      </c>
    </row>
    <row r="595" spans="1:20">
      <c r="A595">
        <v>34831</v>
      </c>
      <c r="B595">
        <v>55</v>
      </c>
      <c r="C595">
        <f t="shared" si="76"/>
        <v>2</v>
      </c>
      <c r="D595">
        <v>1</v>
      </c>
      <c r="E595">
        <v>4</v>
      </c>
      <c r="F595" s="4">
        <v>41.286999999999999</v>
      </c>
      <c r="G595">
        <v>173</v>
      </c>
      <c r="H595" s="5">
        <v>5.29</v>
      </c>
      <c r="I595" s="6">
        <v>181.4</v>
      </c>
      <c r="J595" s="6">
        <v>74.599999999999994</v>
      </c>
      <c r="K595">
        <v>165</v>
      </c>
      <c r="L595">
        <v>5</v>
      </c>
      <c r="M595" s="5">
        <f t="shared" si="83"/>
        <v>168.5</v>
      </c>
      <c r="N595" s="5">
        <f t="shared" si="84"/>
        <v>169.5</v>
      </c>
      <c r="O595" s="5">
        <f t="shared" si="77"/>
        <v>175.32999999999998</v>
      </c>
      <c r="P595">
        <f t="shared" si="78"/>
        <v>175.8</v>
      </c>
      <c r="Q595">
        <f t="shared" si="79"/>
        <v>169.8</v>
      </c>
      <c r="R595" s="5">
        <f t="shared" si="80"/>
        <v>176.715</v>
      </c>
      <c r="S595">
        <f t="shared" si="81"/>
        <v>160.4</v>
      </c>
      <c r="T595">
        <f t="shared" si="82"/>
        <v>164.35</v>
      </c>
    </row>
    <row r="596" spans="1:20">
      <c r="A596">
        <v>34841</v>
      </c>
      <c r="B596">
        <v>64</v>
      </c>
      <c r="C596">
        <f t="shared" si="76"/>
        <v>2</v>
      </c>
      <c r="D596">
        <v>1</v>
      </c>
      <c r="E596">
        <v>4</v>
      </c>
      <c r="F596" s="4">
        <v>33.209000000000003</v>
      </c>
      <c r="G596">
        <v>178</v>
      </c>
      <c r="H596" s="5">
        <v>5.19</v>
      </c>
      <c r="I596" s="6">
        <v>186.8</v>
      </c>
      <c r="J596" s="6">
        <v>80.7</v>
      </c>
      <c r="K596">
        <v>156</v>
      </c>
      <c r="L596">
        <v>6</v>
      </c>
      <c r="M596" s="5">
        <f t="shared" si="83"/>
        <v>162.19999999999999</v>
      </c>
      <c r="N596" s="5">
        <f t="shared" si="84"/>
        <v>163.19999999999999</v>
      </c>
      <c r="O596" s="5">
        <f t="shared" si="77"/>
        <v>168.22</v>
      </c>
      <c r="P596">
        <f t="shared" si="78"/>
        <v>170.04</v>
      </c>
      <c r="Q596">
        <f t="shared" si="79"/>
        <v>164.04</v>
      </c>
      <c r="R596" s="5">
        <f t="shared" si="80"/>
        <v>171.43200000000002</v>
      </c>
      <c r="S596">
        <f t="shared" si="81"/>
        <v>153.92000000000002</v>
      </c>
      <c r="T596">
        <f t="shared" si="82"/>
        <v>158.68</v>
      </c>
    </row>
    <row r="597" spans="1:20">
      <c r="A597">
        <v>34852</v>
      </c>
      <c r="B597">
        <v>23</v>
      </c>
      <c r="C597">
        <f t="shared" si="76"/>
        <v>1</v>
      </c>
      <c r="D597">
        <v>2</v>
      </c>
      <c r="E597">
        <v>4</v>
      </c>
      <c r="F597" s="4">
        <v>47.13</v>
      </c>
      <c r="G597">
        <v>192</v>
      </c>
      <c r="H597" s="5"/>
      <c r="I597" s="6"/>
      <c r="J597" s="6"/>
      <c r="K597">
        <v>197</v>
      </c>
      <c r="L597">
        <v>2</v>
      </c>
      <c r="M597" s="5">
        <f t="shared" si="83"/>
        <v>190.9</v>
      </c>
      <c r="N597" s="5">
        <f t="shared" si="84"/>
        <v>191.9</v>
      </c>
      <c r="O597" s="5">
        <f t="shared" si="77"/>
        <v>200.61</v>
      </c>
      <c r="P597">
        <f t="shared" si="78"/>
        <v>196.28</v>
      </c>
      <c r="Q597">
        <f t="shared" si="79"/>
        <v>190.28</v>
      </c>
      <c r="R597" s="5">
        <f t="shared" si="80"/>
        <v>195.499</v>
      </c>
      <c r="S597">
        <f t="shared" si="81"/>
        <v>183.44</v>
      </c>
      <c r="T597">
        <f t="shared" si="82"/>
        <v>184.51</v>
      </c>
    </row>
    <row r="598" spans="1:20">
      <c r="A598">
        <v>34861</v>
      </c>
      <c r="B598">
        <v>27</v>
      </c>
      <c r="C598">
        <f t="shared" si="76"/>
        <v>1</v>
      </c>
      <c r="D598">
        <v>1</v>
      </c>
      <c r="E598">
        <v>4</v>
      </c>
      <c r="F598" s="4">
        <v>47.457999999999998</v>
      </c>
      <c r="G598">
        <v>206</v>
      </c>
      <c r="H598" s="5"/>
      <c r="I598" s="6"/>
      <c r="J598" s="6"/>
      <c r="K598">
        <v>193</v>
      </c>
      <c r="L598">
        <v>2</v>
      </c>
      <c r="M598" s="5">
        <f t="shared" si="83"/>
        <v>188.1</v>
      </c>
      <c r="N598" s="5">
        <f t="shared" si="84"/>
        <v>189.1</v>
      </c>
      <c r="O598" s="5">
        <f t="shared" si="77"/>
        <v>197.45</v>
      </c>
      <c r="P598">
        <f t="shared" si="78"/>
        <v>193.72</v>
      </c>
      <c r="Q598">
        <f t="shared" si="79"/>
        <v>187.72</v>
      </c>
      <c r="R598" s="5">
        <f t="shared" si="80"/>
        <v>193.15100000000001</v>
      </c>
      <c r="S598">
        <f t="shared" si="81"/>
        <v>180.56</v>
      </c>
      <c r="T598">
        <f t="shared" si="82"/>
        <v>181.99</v>
      </c>
    </row>
    <row r="599" spans="1:20">
      <c r="A599">
        <v>34871</v>
      </c>
      <c r="B599">
        <v>22</v>
      </c>
      <c r="C599">
        <f t="shared" ref="C599:C657" si="85">IF(B599&gt;40,2,1)</f>
        <v>1</v>
      </c>
      <c r="D599">
        <v>1</v>
      </c>
      <c r="E599">
        <v>3</v>
      </c>
      <c r="F599" s="4">
        <v>59.335000000000001</v>
      </c>
      <c r="G599">
        <v>218</v>
      </c>
      <c r="H599" s="5">
        <v>5.31</v>
      </c>
      <c r="I599" s="6">
        <v>177.6</v>
      </c>
      <c r="J599" s="6">
        <v>78.2</v>
      </c>
      <c r="K599">
        <v>198</v>
      </c>
      <c r="L599">
        <v>2</v>
      </c>
      <c r="M599" s="5">
        <f t="shared" si="83"/>
        <v>191.6</v>
      </c>
      <c r="N599" s="5">
        <f t="shared" si="84"/>
        <v>192.6</v>
      </c>
      <c r="O599" s="5">
        <f t="shared" ref="O599:O655" si="86">218.78-(0.79*B599)</f>
        <v>201.4</v>
      </c>
      <c r="P599">
        <f t="shared" ref="P599:P655" si="87">211-(0.64*B599)</f>
        <v>196.92</v>
      </c>
      <c r="Q599">
        <f t="shared" ref="Q599:Q654" si="88">205-(0.64*B599)</f>
        <v>190.92</v>
      </c>
      <c r="R599" s="5">
        <f t="shared" ref="R599:R655" si="89">209-(0.587*B599)</f>
        <v>196.08600000000001</v>
      </c>
      <c r="S599">
        <f t="shared" ref="S599:S655" si="90">200-(0.72*B599)</f>
        <v>184.16</v>
      </c>
      <c r="T599">
        <f t="shared" ref="T599:T655" si="91">199-(0.63*B599)</f>
        <v>185.14</v>
      </c>
    </row>
    <row r="600" spans="1:20">
      <c r="A600">
        <v>34882</v>
      </c>
      <c r="B600">
        <v>21</v>
      </c>
      <c r="C600">
        <f t="shared" si="85"/>
        <v>1</v>
      </c>
      <c r="D600">
        <v>2</v>
      </c>
      <c r="E600">
        <v>4</v>
      </c>
      <c r="F600" s="4">
        <v>53.570999999999998</v>
      </c>
      <c r="G600">
        <v>198</v>
      </c>
      <c r="H600" s="5">
        <v>5.22</v>
      </c>
      <c r="I600" s="6">
        <v>170.3</v>
      </c>
      <c r="J600" s="6">
        <v>67.2</v>
      </c>
      <c r="K600">
        <v>199</v>
      </c>
      <c r="L600">
        <v>2</v>
      </c>
      <c r="M600" s="5">
        <f t="shared" si="83"/>
        <v>192.3</v>
      </c>
      <c r="N600" s="5">
        <f t="shared" si="84"/>
        <v>193.3</v>
      </c>
      <c r="O600" s="5">
        <f t="shared" si="86"/>
        <v>202.19</v>
      </c>
      <c r="P600">
        <f t="shared" si="87"/>
        <v>197.56</v>
      </c>
      <c r="Q600">
        <f t="shared" si="88"/>
        <v>191.56</v>
      </c>
      <c r="R600" s="5">
        <f t="shared" si="89"/>
        <v>196.673</v>
      </c>
      <c r="S600">
        <f t="shared" si="90"/>
        <v>184.88</v>
      </c>
      <c r="T600">
        <f t="shared" si="91"/>
        <v>185.77</v>
      </c>
    </row>
    <row r="601" spans="1:20">
      <c r="A601">
        <v>34891</v>
      </c>
      <c r="B601">
        <v>21</v>
      </c>
      <c r="C601">
        <f t="shared" si="85"/>
        <v>1</v>
      </c>
      <c r="D601">
        <v>1</v>
      </c>
      <c r="E601">
        <v>4</v>
      </c>
      <c r="F601" s="4">
        <v>55.335999999999999</v>
      </c>
      <c r="G601">
        <v>198</v>
      </c>
      <c r="H601" s="5">
        <v>5.55</v>
      </c>
      <c r="I601" s="6">
        <v>178.2</v>
      </c>
      <c r="J601" s="6">
        <v>86.2</v>
      </c>
      <c r="K601">
        <v>199</v>
      </c>
      <c r="L601">
        <v>2</v>
      </c>
      <c r="M601" s="5">
        <f t="shared" si="83"/>
        <v>192.3</v>
      </c>
      <c r="N601" s="5">
        <f t="shared" si="84"/>
        <v>193.3</v>
      </c>
      <c r="O601" s="5">
        <f t="shared" si="86"/>
        <v>202.19</v>
      </c>
      <c r="P601">
        <f t="shared" si="87"/>
        <v>197.56</v>
      </c>
      <c r="Q601">
        <f t="shared" si="88"/>
        <v>191.56</v>
      </c>
      <c r="R601" s="5">
        <f t="shared" si="89"/>
        <v>196.673</v>
      </c>
      <c r="S601">
        <f t="shared" si="90"/>
        <v>184.88</v>
      </c>
      <c r="T601">
        <f t="shared" si="91"/>
        <v>185.77</v>
      </c>
    </row>
    <row r="602" spans="1:20">
      <c r="A602">
        <v>34902</v>
      </c>
      <c r="B602">
        <v>63</v>
      </c>
      <c r="C602">
        <f t="shared" si="85"/>
        <v>2</v>
      </c>
      <c r="D602">
        <v>2</v>
      </c>
      <c r="E602">
        <v>3</v>
      </c>
      <c r="F602" s="4">
        <v>27.922000000000001</v>
      </c>
      <c r="G602">
        <v>163</v>
      </c>
      <c r="H602" s="5">
        <v>2.69</v>
      </c>
      <c r="I602" s="6">
        <v>156.4</v>
      </c>
      <c r="J602" s="6">
        <v>61.6</v>
      </c>
      <c r="K602">
        <v>157</v>
      </c>
      <c r="L602">
        <v>6</v>
      </c>
      <c r="M602" s="5">
        <f t="shared" si="83"/>
        <v>162.9</v>
      </c>
      <c r="N602" s="5">
        <f t="shared" si="84"/>
        <v>163.9</v>
      </c>
      <c r="O602" s="5">
        <f t="shared" si="86"/>
        <v>169.01</v>
      </c>
      <c r="P602">
        <f t="shared" si="87"/>
        <v>170.68</v>
      </c>
      <c r="Q602">
        <f t="shared" si="88"/>
        <v>164.68</v>
      </c>
      <c r="R602" s="5">
        <f t="shared" si="89"/>
        <v>172.01900000000001</v>
      </c>
      <c r="S602">
        <f t="shared" si="90"/>
        <v>154.63999999999999</v>
      </c>
      <c r="T602">
        <f t="shared" si="91"/>
        <v>159.31</v>
      </c>
    </row>
    <row r="603" spans="1:20">
      <c r="A603">
        <v>34911</v>
      </c>
      <c r="B603">
        <v>31</v>
      </c>
      <c r="C603">
        <f t="shared" si="85"/>
        <v>1</v>
      </c>
      <c r="D603">
        <v>1</v>
      </c>
      <c r="E603">
        <v>4</v>
      </c>
      <c r="F603" s="4">
        <v>64.349999999999994</v>
      </c>
      <c r="G603">
        <v>183</v>
      </c>
      <c r="H603" s="5">
        <v>6.44</v>
      </c>
      <c r="I603" s="6">
        <v>185.1</v>
      </c>
      <c r="J603" s="6">
        <v>77.7</v>
      </c>
      <c r="K603">
        <v>189</v>
      </c>
      <c r="L603">
        <v>3</v>
      </c>
      <c r="M603" s="5">
        <f t="shared" si="83"/>
        <v>185.3</v>
      </c>
      <c r="N603" s="5">
        <f t="shared" si="84"/>
        <v>186.3</v>
      </c>
      <c r="O603" s="5">
        <f t="shared" si="86"/>
        <v>194.29</v>
      </c>
      <c r="P603">
        <f t="shared" si="87"/>
        <v>191.16</v>
      </c>
      <c r="Q603">
        <f t="shared" si="88"/>
        <v>185.16</v>
      </c>
      <c r="R603" s="5">
        <f t="shared" si="89"/>
        <v>190.803</v>
      </c>
      <c r="S603">
        <f t="shared" si="90"/>
        <v>177.68</v>
      </c>
      <c r="T603">
        <f t="shared" si="91"/>
        <v>179.47</v>
      </c>
    </row>
    <row r="604" spans="1:20">
      <c r="A604">
        <v>34921</v>
      </c>
      <c r="B604">
        <v>36</v>
      </c>
      <c r="C604">
        <f t="shared" si="85"/>
        <v>1</v>
      </c>
      <c r="D604">
        <v>1</v>
      </c>
      <c r="E604">
        <v>3</v>
      </c>
      <c r="F604" s="4">
        <v>52.07</v>
      </c>
      <c r="G604">
        <v>179</v>
      </c>
      <c r="H604" s="5">
        <v>5.25</v>
      </c>
      <c r="I604" s="6">
        <v>179</v>
      </c>
      <c r="J604" s="6">
        <v>62.8</v>
      </c>
      <c r="K604">
        <v>184</v>
      </c>
      <c r="L604">
        <v>3</v>
      </c>
      <c r="M604" s="5">
        <f t="shared" si="83"/>
        <v>181.8</v>
      </c>
      <c r="N604" s="5">
        <f t="shared" si="84"/>
        <v>182.8</v>
      </c>
      <c r="O604" s="5">
        <f t="shared" si="86"/>
        <v>190.34</v>
      </c>
      <c r="P604">
        <f t="shared" si="87"/>
        <v>187.96</v>
      </c>
      <c r="Q604">
        <f t="shared" si="88"/>
        <v>181.96</v>
      </c>
      <c r="R604" s="5">
        <f t="shared" si="89"/>
        <v>187.86799999999999</v>
      </c>
      <c r="S604">
        <f t="shared" si="90"/>
        <v>174.08</v>
      </c>
      <c r="T604">
        <f t="shared" si="91"/>
        <v>176.32</v>
      </c>
    </row>
    <row r="605" spans="1:20">
      <c r="A605">
        <v>34941</v>
      </c>
      <c r="B605">
        <v>42</v>
      </c>
      <c r="C605">
        <f t="shared" si="85"/>
        <v>2</v>
      </c>
      <c r="D605">
        <v>1</v>
      </c>
      <c r="E605">
        <v>3</v>
      </c>
      <c r="F605" s="4">
        <v>53.813000000000002</v>
      </c>
      <c r="G605">
        <v>207</v>
      </c>
      <c r="H605" s="5"/>
      <c r="I605" s="6"/>
      <c r="J605" s="6"/>
      <c r="K605">
        <v>178</v>
      </c>
      <c r="L605">
        <v>4</v>
      </c>
      <c r="M605" s="5">
        <f t="shared" si="83"/>
        <v>177.6</v>
      </c>
      <c r="N605" s="5">
        <f t="shared" si="84"/>
        <v>178.6</v>
      </c>
      <c r="O605" s="5">
        <f t="shared" si="86"/>
        <v>185.6</v>
      </c>
      <c r="P605">
        <f t="shared" si="87"/>
        <v>184.12</v>
      </c>
      <c r="Q605">
        <f t="shared" si="88"/>
        <v>178.12</v>
      </c>
      <c r="R605" s="5">
        <f t="shared" si="89"/>
        <v>184.346</v>
      </c>
      <c r="S605">
        <f t="shared" si="90"/>
        <v>169.76</v>
      </c>
      <c r="T605">
        <f t="shared" si="91"/>
        <v>172.54</v>
      </c>
    </row>
    <row r="606" spans="1:20">
      <c r="A606">
        <v>34951</v>
      </c>
      <c r="B606">
        <v>45</v>
      </c>
      <c r="C606">
        <f t="shared" si="85"/>
        <v>2</v>
      </c>
      <c r="D606">
        <v>1</v>
      </c>
      <c r="E606">
        <v>2</v>
      </c>
      <c r="F606" s="4">
        <v>45.942999999999998</v>
      </c>
      <c r="G606">
        <v>191</v>
      </c>
      <c r="H606" s="5">
        <v>5.86</v>
      </c>
      <c r="I606" s="6">
        <v>177.6</v>
      </c>
      <c r="J606" s="6">
        <v>80.099999999999994</v>
      </c>
      <c r="K606">
        <v>175</v>
      </c>
      <c r="L606">
        <v>4</v>
      </c>
      <c r="M606" s="5">
        <f t="shared" si="83"/>
        <v>175.5</v>
      </c>
      <c r="N606" s="5">
        <f t="shared" si="84"/>
        <v>176.5</v>
      </c>
      <c r="O606" s="5">
        <f t="shared" si="86"/>
        <v>183.23</v>
      </c>
      <c r="P606">
        <f t="shared" si="87"/>
        <v>182.2</v>
      </c>
      <c r="Q606">
        <f t="shared" si="88"/>
        <v>176.2</v>
      </c>
      <c r="R606" s="5">
        <f t="shared" si="89"/>
        <v>182.58500000000001</v>
      </c>
      <c r="S606">
        <f t="shared" si="90"/>
        <v>167.6</v>
      </c>
      <c r="T606">
        <f t="shared" si="91"/>
        <v>170.65</v>
      </c>
    </row>
    <row r="607" spans="1:20">
      <c r="A607">
        <v>34961</v>
      </c>
      <c r="B607">
        <v>54</v>
      </c>
      <c r="C607">
        <f t="shared" si="85"/>
        <v>2</v>
      </c>
      <c r="D607">
        <v>1</v>
      </c>
      <c r="E607">
        <v>2</v>
      </c>
      <c r="F607" s="4">
        <v>35.006</v>
      </c>
      <c r="G607">
        <v>187</v>
      </c>
      <c r="H607" s="5">
        <v>5.03</v>
      </c>
      <c r="I607" s="6">
        <v>171</v>
      </c>
      <c r="J607" s="6">
        <v>77.7</v>
      </c>
      <c r="K607">
        <v>166</v>
      </c>
      <c r="L607">
        <v>5</v>
      </c>
      <c r="M607" s="5">
        <f t="shared" si="83"/>
        <v>169.2</v>
      </c>
      <c r="N607" s="5">
        <f t="shared" si="84"/>
        <v>170.2</v>
      </c>
      <c r="O607" s="5">
        <f t="shared" si="86"/>
        <v>176.12</v>
      </c>
      <c r="P607">
        <f t="shared" si="87"/>
        <v>176.44</v>
      </c>
      <c r="Q607">
        <f t="shared" si="88"/>
        <v>170.44</v>
      </c>
      <c r="R607" s="5">
        <f t="shared" si="89"/>
        <v>177.30199999999999</v>
      </c>
      <c r="S607">
        <f t="shared" si="90"/>
        <v>161.12</v>
      </c>
      <c r="T607">
        <f t="shared" si="91"/>
        <v>164.98</v>
      </c>
    </row>
    <row r="608" spans="1:20">
      <c r="A608">
        <v>34971</v>
      </c>
      <c r="B608">
        <v>41</v>
      </c>
      <c r="C608">
        <f t="shared" si="85"/>
        <v>2</v>
      </c>
      <c r="D608">
        <v>1</v>
      </c>
      <c r="E608">
        <v>2</v>
      </c>
      <c r="F608" s="4">
        <v>40.962000000000003</v>
      </c>
      <c r="G608">
        <v>186</v>
      </c>
      <c r="H608" s="5">
        <v>5.58</v>
      </c>
      <c r="I608" s="6">
        <v>191.5</v>
      </c>
      <c r="J608" s="6">
        <v>120.6</v>
      </c>
      <c r="K608">
        <v>179</v>
      </c>
      <c r="L608">
        <v>4</v>
      </c>
      <c r="M608" s="5">
        <f t="shared" si="83"/>
        <v>178.3</v>
      </c>
      <c r="N608" s="5">
        <f t="shared" si="84"/>
        <v>179.3</v>
      </c>
      <c r="O608" s="5">
        <f t="shared" si="86"/>
        <v>186.39</v>
      </c>
      <c r="P608">
        <f t="shared" si="87"/>
        <v>184.76</v>
      </c>
      <c r="Q608">
        <f t="shared" si="88"/>
        <v>178.76</v>
      </c>
      <c r="R608" s="5">
        <f t="shared" si="89"/>
        <v>184.93299999999999</v>
      </c>
      <c r="S608">
        <f t="shared" si="90"/>
        <v>170.48</v>
      </c>
      <c r="T608">
        <f t="shared" si="91"/>
        <v>173.17</v>
      </c>
    </row>
    <row r="609" spans="1:20">
      <c r="A609">
        <v>34981</v>
      </c>
      <c r="B609">
        <v>43</v>
      </c>
      <c r="C609">
        <f t="shared" si="85"/>
        <v>2</v>
      </c>
      <c r="D609">
        <v>1</v>
      </c>
      <c r="E609">
        <v>1</v>
      </c>
      <c r="F609" s="4">
        <v>33.74</v>
      </c>
      <c r="G609">
        <v>193</v>
      </c>
      <c r="H609" s="5">
        <v>4.12</v>
      </c>
      <c r="I609" s="6">
        <v>175.1</v>
      </c>
      <c r="J609" s="6">
        <v>98.4</v>
      </c>
      <c r="K609">
        <v>177</v>
      </c>
      <c r="L609">
        <v>4</v>
      </c>
      <c r="M609" s="5">
        <f t="shared" si="83"/>
        <v>176.9</v>
      </c>
      <c r="N609" s="5">
        <f t="shared" si="84"/>
        <v>177.9</v>
      </c>
      <c r="O609" s="5">
        <f t="shared" si="86"/>
        <v>184.81</v>
      </c>
      <c r="P609">
        <f t="shared" si="87"/>
        <v>183.48</v>
      </c>
      <c r="Q609">
        <f t="shared" si="88"/>
        <v>177.48</v>
      </c>
      <c r="R609" s="5">
        <f t="shared" si="89"/>
        <v>183.75900000000001</v>
      </c>
      <c r="S609">
        <f t="shared" si="90"/>
        <v>169.04</v>
      </c>
      <c r="T609">
        <f t="shared" si="91"/>
        <v>171.91</v>
      </c>
    </row>
    <row r="610" spans="1:20">
      <c r="A610">
        <v>34991</v>
      </c>
      <c r="B610">
        <v>47</v>
      </c>
      <c r="C610">
        <f t="shared" si="85"/>
        <v>2</v>
      </c>
      <c r="D610">
        <v>1</v>
      </c>
      <c r="E610">
        <v>2</v>
      </c>
      <c r="F610" s="4">
        <v>39.414999999999999</v>
      </c>
      <c r="G610">
        <v>190</v>
      </c>
      <c r="H610" s="5">
        <v>5.45</v>
      </c>
      <c r="I610" s="6">
        <v>180</v>
      </c>
      <c r="J610" s="6">
        <v>102.5</v>
      </c>
      <c r="K610">
        <v>173</v>
      </c>
      <c r="L610">
        <v>4</v>
      </c>
      <c r="M610" s="5">
        <f t="shared" si="83"/>
        <v>174.1</v>
      </c>
      <c r="N610" s="5">
        <f t="shared" si="84"/>
        <v>175.1</v>
      </c>
      <c r="O610" s="5">
        <f t="shared" si="86"/>
        <v>181.65</v>
      </c>
      <c r="P610">
        <f t="shared" si="87"/>
        <v>180.92</v>
      </c>
      <c r="Q610">
        <f t="shared" si="88"/>
        <v>174.92</v>
      </c>
      <c r="R610" s="5">
        <f t="shared" si="89"/>
        <v>181.411</v>
      </c>
      <c r="S610">
        <f t="shared" si="90"/>
        <v>166.16</v>
      </c>
      <c r="T610">
        <f t="shared" si="91"/>
        <v>169.39</v>
      </c>
    </row>
    <row r="611" spans="1:20">
      <c r="A611">
        <v>35001</v>
      </c>
      <c r="B611">
        <v>42</v>
      </c>
      <c r="C611">
        <f t="shared" si="85"/>
        <v>2</v>
      </c>
      <c r="D611">
        <v>1</v>
      </c>
      <c r="E611">
        <v>3</v>
      </c>
      <c r="F611" s="4">
        <v>44.348999999999997</v>
      </c>
      <c r="G611">
        <v>181</v>
      </c>
      <c r="H611" s="5">
        <v>5.16</v>
      </c>
      <c r="I611" s="6">
        <v>173.5</v>
      </c>
      <c r="J611" s="6">
        <v>81.400000000000006</v>
      </c>
      <c r="K611">
        <v>178</v>
      </c>
      <c r="L611">
        <v>4</v>
      </c>
      <c r="M611" s="5">
        <f t="shared" si="83"/>
        <v>177.6</v>
      </c>
      <c r="N611" s="5">
        <f t="shared" si="84"/>
        <v>178.6</v>
      </c>
      <c r="O611" s="5">
        <f t="shared" si="86"/>
        <v>185.6</v>
      </c>
      <c r="P611">
        <f t="shared" si="87"/>
        <v>184.12</v>
      </c>
      <c r="Q611">
        <f t="shared" si="88"/>
        <v>178.12</v>
      </c>
      <c r="R611" s="5">
        <f t="shared" si="89"/>
        <v>184.346</v>
      </c>
      <c r="S611">
        <f t="shared" si="90"/>
        <v>169.76</v>
      </c>
      <c r="T611">
        <f t="shared" si="91"/>
        <v>172.54</v>
      </c>
    </row>
    <row r="612" spans="1:20">
      <c r="A612">
        <v>35011</v>
      </c>
      <c r="B612">
        <v>46</v>
      </c>
      <c r="C612">
        <f t="shared" si="85"/>
        <v>2</v>
      </c>
      <c r="D612">
        <v>1</v>
      </c>
      <c r="E612">
        <v>2</v>
      </c>
      <c r="F612" s="4">
        <v>42.478000000000002</v>
      </c>
      <c r="G612">
        <v>199</v>
      </c>
      <c r="H612" s="5">
        <v>4.43</v>
      </c>
      <c r="I612" s="6">
        <v>164.5</v>
      </c>
      <c r="J612" s="6">
        <v>67.8</v>
      </c>
      <c r="K612">
        <v>174</v>
      </c>
      <c r="L612">
        <v>4</v>
      </c>
      <c r="M612" s="5">
        <f t="shared" si="83"/>
        <v>174.8</v>
      </c>
      <c r="N612" s="5">
        <f t="shared" si="84"/>
        <v>175.8</v>
      </c>
      <c r="O612" s="5">
        <f t="shared" si="86"/>
        <v>182.44</v>
      </c>
      <c r="P612">
        <f t="shared" si="87"/>
        <v>181.56</v>
      </c>
      <c r="Q612">
        <f t="shared" si="88"/>
        <v>175.56</v>
      </c>
      <c r="R612" s="5">
        <f t="shared" si="89"/>
        <v>181.99799999999999</v>
      </c>
      <c r="S612">
        <f t="shared" si="90"/>
        <v>166.88</v>
      </c>
      <c r="T612">
        <f t="shared" si="91"/>
        <v>170.02</v>
      </c>
    </row>
    <row r="613" spans="1:20">
      <c r="A613">
        <v>35021</v>
      </c>
      <c r="B613">
        <v>31</v>
      </c>
      <c r="C613">
        <f t="shared" si="85"/>
        <v>1</v>
      </c>
      <c r="D613">
        <v>1</v>
      </c>
      <c r="E613">
        <v>2</v>
      </c>
      <c r="F613" s="4">
        <v>35.996000000000002</v>
      </c>
      <c r="G613">
        <v>194</v>
      </c>
      <c r="H613" s="5">
        <v>4.82</v>
      </c>
      <c r="I613" s="6">
        <v>172.8</v>
      </c>
      <c r="J613" s="6">
        <v>98.9</v>
      </c>
      <c r="K613">
        <v>189</v>
      </c>
      <c r="L613">
        <v>3</v>
      </c>
      <c r="M613" s="5">
        <f t="shared" si="83"/>
        <v>185.3</v>
      </c>
      <c r="N613" s="5">
        <f t="shared" si="84"/>
        <v>186.3</v>
      </c>
      <c r="O613" s="5">
        <f t="shared" si="86"/>
        <v>194.29</v>
      </c>
      <c r="P613">
        <f t="shared" si="87"/>
        <v>191.16</v>
      </c>
      <c r="Q613">
        <f t="shared" si="88"/>
        <v>185.16</v>
      </c>
      <c r="R613" s="5">
        <f t="shared" si="89"/>
        <v>190.803</v>
      </c>
      <c r="S613">
        <f t="shared" si="90"/>
        <v>177.68</v>
      </c>
      <c r="T613">
        <f t="shared" si="91"/>
        <v>179.47</v>
      </c>
    </row>
    <row r="614" spans="1:20">
      <c r="A614">
        <v>35031</v>
      </c>
      <c r="B614">
        <v>51</v>
      </c>
      <c r="C614">
        <f t="shared" si="85"/>
        <v>2</v>
      </c>
      <c r="D614">
        <v>1</v>
      </c>
      <c r="E614">
        <v>3</v>
      </c>
      <c r="F614" s="4">
        <v>40.045000000000002</v>
      </c>
      <c r="G614">
        <v>181</v>
      </c>
      <c r="H614" s="5">
        <v>5.0599999999999996</v>
      </c>
      <c r="I614" s="6">
        <v>178.2</v>
      </c>
      <c r="J614" s="6">
        <v>87.9</v>
      </c>
      <c r="K614">
        <v>169</v>
      </c>
      <c r="L614">
        <v>5</v>
      </c>
      <c r="M614" s="5">
        <f t="shared" si="83"/>
        <v>171.3</v>
      </c>
      <c r="N614" s="5">
        <f t="shared" si="84"/>
        <v>172.3</v>
      </c>
      <c r="O614" s="5">
        <f t="shared" si="86"/>
        <v>178.49</v>
      </c>
      <c r="P614">
        <f t="shared" si="87"/>
        <v>178.36</v>
      </c>
      <c r="Q614">
        <f t="shared" si="88"/>
        <v>172.36</v>
      </c>
      <c r="R614" s="5">
        <f t="shared" si="89"/>
        <v>179.06299999999999</v>
      </c>
      <c r="S614">
        <f t="shared" si="90"/>
        <v>163.28</v>
      </c>
      <c r="T614">
        <f t="shared" si="91"/>
        <v>166.87</v>
      </c>
    </row>
    <row r="615" spans="1:20">
      <c r="A615">
        <v>35041</v>
      </c>
      <c r="B615">
        <v>45</v>
      </c>
      <c r="C615">
        <f t="shared" si="85"/>
        <v>2</v>
      </c>
      <c r="D615">
        <v>1</v>
      </c>
      <c r="E615">
        <v>2</v>
      </c>
      <c r="F615" s="4">
        <v>28.507000000000001</v>
      </c>
      <c r="G615">
        <v>180</v>
      </c>
      <c r="H615" s="5">
        <v>4.54</v>
      </c>
      <c r="I615" s="6">
        <v>172.8</v>
      </c>
      <c r="J615" s="6">
        <v>111.2</v>
      </c>
      <c r="K615">
        <v>175</v>
      </c>
      <c r="L615">
        <v>4</v>
      </c>
      <c r="M615" s="5">
        <f t="shared" si="83"/>
        <v>175.5</v>
      </c>
      <c r="N615" s="5">
        <f t="shared" si="84"/>
        <v>176.5</v>
      </c>
      <c r="O615" s="5">
        <f t="shared" si="86"/>
        <v>183.23</v>
      </c>
      <c r="P615">
        <f t="shared" si="87"/>
        <v>182.2</v>
      </c>
      <c r="Q615">
        <f t="shared" si="88"/>
        <v>176.2</v>
      </c>
      <c r="R615" s="5">
        <f t="shared" si="89"/>
        <v>182.58500000000001</v>
      </c>
      <c r="S615">
        <f t="shared" si="90"/>
        <v>167.6</v>
      </c>
      <c r="T615">
        <f t="shared" si="91"/>
        <v>170.65</v>
      </c>
    </row>
    <row r="616" spans="1:20">
      <c r="A616">
        <v>35051</v>
      </c>
      <c r="B616">
        <v>48</v>
      </c>
      <c r="C616">
        <f t="shared" si="85"/>
        <v>2</v>
      </c>
      <c r="D616">
        <v>1</v>
      </c>
      <c r="E616">
        <v>2</v>
      </c>
      <c r="F616" s="4">
        <v>43.597000000000001</v>
      </c>
      <c r="G616">
        <v>189</v>
      </c>
      <c r="H616" s="5">
        <v>4.29</v>
      </c>
      <c r="I616" s="6">
        <v>176.1</v>
      </c>
      <c r="J616" s="6">
        <v>73.400000000000006</v>
      </c>
      <c r="K616">
        <v>172</v>
      </c>
      <c r="L616">
        <v>4</v>
      </c>
      <c r="M616" s="5">
        <f t="shared" si="83"/>
        <v>173.4</v>
      </c>
      <c r="N616" s="5">
        <f t="shared" si="84"/>
        <v>174.4</v>
      </c>
      <c r="O616" s="5">
        <f t="shared" si="86"/>
        <v>180.86</v>
      </c>
      <c r="P616">
        <f t="shared" si="87"/>
        <v>180.28</v>
      </c>
      <c r="Q616">
        <f t="shared" si="88"/>
        <v>174.28</v>
      </c>
      <c r="R616" s="5">
        <f t="shared" si="89"/>
        <v>180.82400000000001</v>
      </c>
      <c r="S616">
        <f t="shared" si="90"/>
        <v>165.44</v>
      </c>
      <c r="T616">
        <f t="shared" si="91"/>
        <v>168.76</v>
      </c>
    </row>
    <row r="617" spans="1:20">
      <c r="A617">
        <v>35071</v>
      </c>
      <c r="B617">
        <v>41</v>
      </c>
      <c r="C617">
        <f t="shared" si="85"/>
        <v>2</v>
      </c>
      <c r="D617">
        <v>1</v>
      </c>
      <c r="E617">
        <v>3</v>
      </c>
      <c r="F617" s="4">
        <v>53.332999999999998</v>
      </c>
      <c r="G617">
        <v>190</v>
      </c>
      <c r="H617" s="5"/>
      <c r="I617" s="6"/>
      <c r="J617" s="6"/>
      <c r="K617">
        <v>179</v>
      </c>
      <c r="L617">
        <v>4</v>
      </c>
      <c r="M617" s="5">
        <f t="shared" si="83"/>
        <v>178.3</v>
      </c>
      <c r="N617" s="5">
        <f t="shared" si="84"/>
        <v>179.3</v>
      </c>
      <c r="O617" s="5">
        <f t="shared" si="86"/>
        <v>186.39</v>
      </c>
      <c r="P617">
        <f t="shared" si="87"/>
        <v>184.76</v>
      </c>
      <c r="Q617">
        <f t="shared" si="88"/>
        <v>178.76</v>
      </c>
      <c r="R617" s="5">
        <f t="shared" si="89"/>
        <v>184.93299999999999</v>
      </c>
      <c r="S617">
        <f t="shared" si="90"/>
        <v>170.48</v>
      </c>
      <c r="T617">
        <f t="shared" si="91"/>
        <v>173.17</v>
      </c>
    </row>
    <row r="618" spans="1:20">
      <c r="A618">
        <v>35081</v>
      </c>
      <c r="B618">
        <v>46</v>
      </c>
      <c r="C618">
        <f t="shared" si="85"/>
        <v>2</v>
      </c>
      <c r="D618">
        <v>1</v>
      </c>
      <c r="E618">
        <v>3</v>
      </c>
      <c r="F618" s="4">
        <v>40.481999999999999</v>
      </c>
      <c r="G618">
        <v>185</v>
      </c>
      <c r="H618" s="5">
        <v>5.51</v>
      </c>
      <c r="I618" s="6">
        <v>178.4</v>
      </c>
      <c r="J618" s="6">
        <v>78.8</v>
      </c>
      <c r="K618">
        <v>174</v>
      </c>
      <c r="L618">
        <v>4</v>
      </c>
      <c r="M618" s="5">
        <f t="shared" si="83"/>
        <v>174.8</v>
      </c>
      <c r="N618" s="5">
        <f t="shared" si="84"/>
        <v>175.8</v>
      </c>
      <c r="O618" s="5">
        <f t="shared" si="86"/>
        <v>182.44</v>
      </c>
      <c r="P618">
        <f t="shared" si="87"/>
        <v>181.56</v>
      </c>
      <c r="Q618">
        <f t="shared" si="88"/>
        <v>175.56</v>
      </c>
      <c r="R618" s="5">
        <f t="shared" si="89"/>
        <v>181.99799999999999</v>
      </c>
      <c r="S618">
        <f t="shared" si="90"/>
        <v>166.88</v>
      </c>
      <c r="T618">
        <f t="shared" si="91"/>
        <v>170.02</v>
      </c>
    </row>
    <row r="619" spans="1:20">
      <c r="A619">
        <v>35091</v>
      </c>
      <c r="B619">
        <v>63</v>
      </c>
      <c r="C619">
        <f t="shared" si="85"/>
        <v>2</v>
      </c>
      <c r="D619">
        <v>1</v>
      </c>
      <c r="E619">
        <v>3</v>
      </c>
      <c r="F619" s="4">
        <v>28.841000000000001</v>
      </c>
      <c r="G619">
        <v>166</v>
      </c>
      <c r="H619" s="5">
        <v>6.01</v>
      </c>
      <c r="I619" s="6">
        <v>179.4</v>
      </c>
      <c r="J619" s="6">
        <v>74.2</v>
      </c>
      <c r="K619">
        <v>157</v>
      </c>
      <c r="L619">
        <v>6</v>
      </c>
      <c r="M619" s="5">
        <f t="shared" si="83"/>
        <v>162.9</v>
      </c>
      <c r="N619" s="5">
        <f t="shared" si="84"/>
        <v>163.9</v>
      </c>
      <c r="O619" s="5">
        <f t="shared" si="86"/>
        <v>169.01</v>
      </c>
      <c r="P619">
        <f t="shared" si="87"/>
        <v>170.68</v>
      </c>
      <c r="Q619">
        <f t="shared" si="88"/>
        <v>164.68</v>
      </c>
      <c r="R619" s="5">
        <f t="shared" si="89"/>
        <v>172.01900000000001</v>
      </c>
      <c r="S619">
        <f t="shared" si="90"/>
        <v>154.63999999999999</v>
      </c>
      <c r="T619">
        <f t="shared" si="91"/>
        <v>159.31</v>
      </c>
    </row>
    <row r="620" spans="1:20">
      <c r="A620">
        <v>35101</v>
      </c>
      <c r="B620">
        <v>63</v>
      </c>
      <c r="C620">
        <f t="shared" si="85"/>
        <v>2</v>
      </c>
      <c r="D620">
        <v>1</v>
      </c>
      <c r="E620">
        <v>4</v>
      </c>
      <c r="F620" s="4">
        <v>23.178000000000001</v>
      </c>
      <c r="G620">
        <v>159</v>
      </c>
      <c r="H620" s="5">
        <v>4.0999999999999996</v>
      </c>
      <c r="I620" s="6">
        <v>173.5</v>
      </c>
      <c r="J620" s="6">
        <v>98.8</v>
      </c>
      <c r="K620">
        <v>157</v>
      </c>
      <c r="L620">
        <v>6</v>
      </c>
      <c r="M620" s="5">
        <f t="shared" si="83"/>
        <v>162.9</v>
      </c>
      <c r="N620" s="5">
        <f t="shared" si="84"/>
        <v>163.9</v>
      </c>
      <c r="O620" s="5">
        <f t="shared" si="86"/>
        <v>169.01</v>
      </c>
      <c r="P620">
        <f t="shared" si="87"/>
        <v>170.68</v>
      </c>
      <c r="Q620">
        <f t="shared" si="88"/>
        <v>164.68</v>
      </c>
      <c r="R620" s="5">
        <f t="shared" si="89"/>
        <v>172.01900000000001</v>
      </c>
      <c r="S620">
        <f t="shared" si="90"/>
        <v>154.63999999999999</v>
      </c>
      <c r="T620">
        <f t="shared" si="91"/>
        <v>159.31</v>
      </c>
    </row>
    <row r="621" spans="1:20">
      <c r="A621">
        <v>35111</v>
      </c>
      <c r="B621">
        <v>58</v>
      </c>
      <c r="C621">
        <f t="shared" si="85"/>
        <v>2</v>
      </c>
      <c r="D621">
        <v>1</v>
      </c>
      <c r="E621">
        <v>3</v>
      </c>
      <c r="F621" s="4">
        <v>60.997</v>
      </c>
      <c r="G621">
        <v>179</v>
      </c>
      <c r="H621" s="5">
        <v>5.12</v>
      </c>
      <c r="I621" s="6">
        <v>169.3</v>
      </c>
      <c r="J621" s="6">
        <v>68.2</v>
      </c>
      <c r="K621">
        <v>162</v>
      </c>
      <c r="L621">
        <v>5</v>
      </c>
      <c r="M621" s="5">
        <f t="shared" si="83"/>
        <v>166.4</v>
      </c>
      <c r="N621" s="5">
        <f t="shared" si="84"/>
        <v>167.4</v>
      </c>
      <c r="O621" s="5">
        <f t="shared" si="86"/>
        <v>172.96</v>
      </c>
      <c r="P621">
        <f t="shared" si="87"/>
        <v>173.88</v>
      </c>
      <c r="Q621">
        <f t="shared" si="88"/>
        <v>167.88</v>
      </c>
      <c r="R621" s="5">
        <f t="shared" si="89"/>
        <v>174.95400000000001</v>
      </c>
      <c r="S621">
        <f t="shared" si="90"/>
        <v>158.24</v>
      </c>
      <c r="T621">
        <f t="shared" si="91"/>
        <v>162.46</v>
      </c>
    </row>
    <row r="622" spans="1:20">
      <c r="A622">
        <v>35131</v>
      </c>
      <c r="B622">
        <v>70</v>
      </c>
      <c r="C622">
        <f t="shared" si="85"/>
        <v>2</v>
      </c>
      <c r="D622">
        <v>1</v>
      </c>
      <c r="E622">
        <v>4</v>
      </c>
      <c r="F622" s="4">
        <v>34.799999999999997</v>
      </c>
      <c r="G622">
        <v>172</v>
      </c>
      <c r="H622" s="5">
        <v>4.41</v>
      </c>
      <c r="I622" s="6">
        <v>175.1</v>
      </c>
      <c r="J622" s="6">
        <v>72.7</v>
      </c>
      <c r="K622">
        <v>150</v>
      </c>
      <c r="L622">
        <v>6</v>
      </c>
      <c r="M622" s="5">
        <f t="shared" si="83"/>
        <v>158</v>
      </c>
      <c r="N622" s="5">
        <f t="shared" si="84"/>
        <v>159</v>
      </c>
      <c r="O622" s="5">
        <f t="shared" si="86"/>
        <v>163.47999999999999</v>
      </c>
      <c r="P622">
        <f t="shared" si="87"/>
        <v>166.2</v>
      </c>
      <c r="Q622">
        <f t="shared" si="88"/>
        <v>160.19999999999999</v>
      </c>
      <c r="R622" s="5">
        <f t="shared" si="89"/>
        <v>167.91</v>
      </c>
      <c r="S622">
        <f t="shared" si="90"/>
        <v>149.6</v>
      </c>
      <c r="T622">
        <f t="shared" si="91"/>
        <v>154.9</v>
      </c>
    </row>
    <row r="623" spans="1:20">
      <c r="A623">
        <v>35142</v>
      </c>
      <c r="B623">
        <v>75</v>
      </c>
      <c r="C623">
        <f t="shared" si="85"/>
        <v>2</v>
      </c>
      <c r="D623">
        <v>2</v>
      </c>
      <c r="E623">
        <v>2</v>
      </c>
      <c r="F623" s="4">
        <v>15.701000000000001</v>
      </c>
      <c r="G623">
        <v>139</v>
      </c>
      <c r="H623" s="5">
        <v>2.48</v>
      </c>
      <c r="I623" s="6">
        <v>157.69999999999999</v>
      </c>
      <c r="J623" s="6">
        <v>65.599999999999994</v>
      </c>
      <c r="K623">
        <v>145</v>
      </c>
      <c r="L623">
        <v>6</v>
      </c>
      <c r="M623" s="5">
        <f t="shared" si="83"/>
        <v>154.5</v>
      </c>
      <c r="N623" s="5">
        <f t="shared" si="84"/>
        <v>155.5</v>
      </c>
      <c r="O623" s="5">
        <f t="shared" si="86"/>
        <v>159.53</v>
      </c>
      <c r="P623">
        <f t="shared" si="87"/>
        <v>163</v>
      </c>
      <c r="Q623">
        <f t="shared" si="88"/>
        <v>157</v>
      </c>
      <c r="R623" s="5">
        <f t="shared" si="89"/>
        <v>164.97499999999999</v>
      </c>
      <c r="S623">
        <f t="shared" si="90"/>
        <v>146</v>
      </c>
      <c r="T623">
        <f t="shared" si="91"/>
        <v>151.75</v>
      </c>
    </row>
    <row r="624" spans="1:20">
      <c r="A624">
        <v>35151</v>
      </c>
      <c r="B624">
        <v>85</v>
      </c>
      <c r="C624">
        <f t="shared" si="85"/>
        <v>2</v>
      </c>
      <c r="D624">
        <v>1</v>
      </c>
      <c r="E624">
        <v>3</v>
      </c>
      <c r="F624" s="4">
        <v>20.635000000000002</v>
      </c>
      <c r="G624">
        <v>108</v>
      </c>
      <c r="H624" s="5">
        <v>3.82</v>
      </c>
      <c r="I624" s="6">
        <v>161.6</v>
      </c>
      <c r="J624" s="6">
        <v>63</v>
      </c>
      <c r="K624">
        <v>135</v>
      </c>
      <c r="L624">
        <v>6</v>
      </c>
      <c r="M624" s="5">
        <f t="shared" si="83"/>
        <v>147.5</v>
      </c>
      <c r="N624" s="5">
        <f t="shared" si="84"/>
        <v>148.5</v>
      </c>
      <c r="O624" s="5">
        <f t="shared" si="86"/>
        <v>151.63</v>
      </c>
      <c r="P624">
        <f t="shared" si="87"/>
        <v>156.6</v>
      </c>
      <c r="Q624">
        <f t="shared" si="88"/>
        <v>150.6</v>
      </c>
      <c r="R624" s="5">
        <f t="shared" si="89"/>
        <v>159.10500000000002</v>
      </c>
      <c r="S624">
        <f t="shared" si="90"/>
        <v>138.80000000000001</v>
      </c>
      <c r="T624">
        <f t="shared" si="91"/>
        <v>145.44999999999999</v>
      </c>
    </row>
    <row r="625" spans="1:20">
      <c r="A625">
        <v>35162</v>
      </c>
      <c r="B625">
        <v>61</v>
      </c>
      <c r="C625">
        <f t="shared" si="85"/>
        <v>2</v>
      </c>
      <c r="D625">
        <v>2</v>
      </c>
      <c r="E625">
        <v>4</v>
      </c>
      <c r="F625" s="4">
        <v>32.252000000000002</v>
      </c>
      <c r="G625">
        <v>188</v>
      </c>
      <c r="H625" s="5">
        <v>3.4</v>
      </c>
      <c r="I625" s="6">
        <v>161</v>
      </c>
      <c r="J625" s="6">
        <v>55.5</v>
      </c>
      <c r="K625">
        <v>159</v>
      </c>
      <c r="L625">
        <v>6</v>
      </c>
      <c r="M625" s="5">
        <f t="shared" si="83"/>
        <v>164.3</v>
      </c>
      <c r="N625" s="5">
        <f t="shared" si="84"/>
        <v>165.3</v>
      </c>
      <c r="O625" s="5">
        <f t="shared" si="86"/>
        <v>170.59</v>
      </c>
      <c r="P625">
        <f t="shared" si="87"/>
        <v>171.96</v>
      </c>
      <c r="Q625">
        <f t="shared" si="88"/>
        <v>165.96</v>
      </c>
      <c r="R625" s="5">
        <f t="shared" si="89"/>
        <v>173.19300000000001</v>
      </c>
      <c r="S625">
        <f t="shared" si="90"/>
        <v>156.07999999999998</v>
      </c>
      <c r="T625">
        <f t="shared" si="91"/>
        <v>160.57</v>
      </c>
    </row>
    <row r="626" spans="1:20">
      <c r="A626">
        <v>35171</v>
      </c>
      <c r="B626">
        <v>46</v>
      </c>
      <c r="C626">
        <f t="shared" si="85"/>
        <v>2</v>
      </c>
      <c r="D626">
        <v>1</v>
      </c>
      <c r="E626">
        <v>3</v>
      </c>
      <c r="F626" s="4">
        <v>44.57</v>
      </c>
      <c r="G626">
        <v>177</v>
      </c>
      <c r="H626" s="5">
        <v>4.62</v>
      </c>
      <c r="I626" s="6">
        <v>173.8</v>
      </c>
      <c r="J626" s="6">
        <v>70.900000000000006</v>
      </c>
      <c r="K626">
        <v>174</v>
      </c>
      <c r="L626">
        <v>4</v>
      </c>
      <c r="M626" s="5">
        <f t="shared" si="83"/>
        <v>174.8</v>
      </c>
      <c r="N626" s="5">
        <f t="shared" si="84"/>
        <v>175.8</v>
      </c>
      <c r="O626" s="5">
        <f t="shared" si="86"/>
        <v>182.44</v>
      </c>
      <c r="P626">
        <f t="shared" si="87"/>
        <v>181.56</v>
      </c>
      <c r="Q626">
        <f t="shared" si="88"/>
        <v>175.56</v>
      </c>
      <c r="R626" s="5">
        <f t="shared" si="89"/>
        <v>181.99799999999999</v>
      </c>
      <c r="S626">
        <f t="shared" si="90"/>
        <v>166.88</v>
      </c>
      <c r="T626">
        <f t="shared" si="91"/>
        <v>170.02</v>
      </c>
    </row>
    <row r="627" spans="1:20">
      <c r="A627">
        <v>35181</v>
      </c>
      <c r="B627">
        <v>53</v>
      </c>
      <c r="C627">
        <f t="shared" si="85"/>
        <v>2</v>
      </c>
      <c r="D627">
        <v>1</v>
      </c>
      <c r="E627">
        <v>3</v>
      </c>
      <c r="F627" s="4">
        <v>51.634999999999998</v>
      </c>
      <c r="G627">
        <v>185</v>
      </c>
      <c r="H627" s="5">
        <v>5.48</v>
      </c>
      <c r="I627" s="6">
        <v>176.3</v>
      </c>
      <c r="J627" s="6">
        <v>73.400000000000006</v>
      </c>
      <c r="K627">
        <v>167</v>
      </c>
      <c r="L627">
        <v>5</v>
      </c>
      <c r="M627" s="5">
        <f t="shared" si="83"/>
        <v>169.9</v>
      </c>
      <c r="N627" s="5">
        <f t="shared" si="84"/>
        <v>170.9</v>
      </c>
      <c r="O627" s="5">
        <f t="shared" si="86"/>
        <v>176.91</v>
      </c>
      <c r="P627">
        <f t="shared" si="87"/>
        <v>177.07999999999998</v>
      </c>
      <c r="Q627">
        <f t="shared" si="88"/>
        <v>171.07999999999998</v>
      </c>
      <c r="R627" s="5">
        <f t="shared" si="89"/>
        <v>177.88900000000001</v>
      </c>
      <c r="S627">
        <f t="shared" si="90"/>
        <v>161.84</v>
      </c>
      <c r="T627">
        <f t="shared" si="91"/>
        <v>165.61</v>
      </c>
    </row>
    <row r="628" spans="1:20">
      <c r="A628">
        <v>35191</v>
      </c>
      <c r="B628">
        <v>53</v>
      </c>
      <c r="C628">
        <f t="shared" si="85"/>
        <v>2</v>
      </c>
      <c r="D628">
        <v>1</v>
      </c>
      <c r="E628">
        <v>3</v>
      </c>
      <c r="F628" s="4">
        <v>49.506</v>
      </c>
      <c r="G628">
        <v>180</v>
      </c>
      <c r="H628" s="5">
        <v>5.38</v>
      </c>
      <c r="I628" s="6">
        <v>170.2</v>
      </c>
      <c r="J628" s="6">
        <v>70.900000000000006</v>
      </c>
      <c r="K628">
        <v>167</v>
      </c>
      <c r="L628">
        <v>5</v>
      </c>
      <c r="M628" s="5">
        <f t="shared" si="83"/>
        <v>169.9</v>
      </c>
      <c r="N628" s="5">
        <f t="shared" si="84"/>
        <v>170.9</v>
      </c>
      <c r="O628" s="5">
        <f t="shared" si="86"/>
        <v>176.91</v>
      </c>
      <c r="P628">
        <f t="shared" si="87"/>
        <v>177.07999999999998</v>
      </c>
      <c r="Q628">
        <f t="shared" si="88"/>
        <v>171.07999999999998</v>
      </c>
      <c r="R628" s="5">
        <f t="shared" si="89"/>
        <v>177.88900000000001</v>
      </c>
      <c r="S628">
        <f t="shared" si="90"/>
        <v>161.84</v>
      </c>
      <c r="T628">
        <f t="shared" si="91"/>
        <v>165.61</v>
      </c>
    </row>
    <row r="629" spans="1:20">
      <c r="A629">
        <v>35201</v>
      </c>
      <c r="B629">
        <v>45</v>
      </c>
      <c r="C629">
        <f t="shared" si="85"/>
        <v>2</v>
      </c>
      <c r="D629">
        <v>1</v>
      </c>
      <c r="E629">
        <v>3</v>
      </c>
      <c r="F629" s="4">
        <v>45.247</v>
      </c>
      <c r="G629">
        <v>199</v>
      </c>
      <c r="H629" s="5">
        <v>5.74</v>
      </c>
      <c r="I629" s="6">
        <v>184.5</v>
      </c>
      <c r="J629" s="6">
        <v>83.1</v>
      </c>
      <c r="K629">
        <v>175</v>
      </c>
      <c r="L629">
        <v>4</v>
      </c>
      <c r="M629" s="5">
        <f t="shared" si="83"/>
        <v>175.5</v>
      </c>
      <c r="N629" s="5">
        <f t="shared" si="84"/>
        <v>176.5</v>
      </c>
      <c r="O629" s="5">
        <f t="shared" si="86"/>
        <v>183.23</v>
      </c>
      <c r="P629">
        <f t="shared" si="87"/>
        <v>182.2</v>
      </c>
      <c r="Q629">
        <f t="shared" si="88"/>
        <v>176.2</v>
      </c>
      <c r="R629" s="5">
        <f t="shared" si="89"/>
        <v>182.58500000000001</v>
      </c>
      <c r="S629">
        <f t="shared" si="90"/>
        <v>167.6</v>
      </c>
      <c r="T629">
        <f t="shared" si="91"/>
        <v>170.65</v>
      </c>
    </row>
    <row r="630" spans="1:20">
      <c r="A630">
        <v>35212</v>
      </c>
      <c r="B630">
        <v>35</v>
      </c>
      <c r="C630">
        <f t="shared" si="85"/>
        <v>1</v>
      </c>
      <c r="D630">
        <v>2</v>
      </c>
      <c r="E630">
        <v>4</v>
      </c>
      <c r="F630" s="4">
        <v>39.164000000000001</v>
      </c>
      <c r="G630">
        <v>189</v>
      </c>
      <c r="H630" s="5">
        <v>3.58</v>
      </c>
      <c r="I630" s="6">
        <v>170</v>
      </c>
      <c r="J630" s="6">
        <v>64.599999999999994</v>
      </c>
      <c r="K630">
        <v>185</v>
      </c>
      <c r="L630">
        <v>3</v>
      </c>
      <c r="M630" s="5">
        <f t="shared" si="83"/>
        <v>182.5</v>
      </c>
      <c r="N630" s="5">
        <f t="shared" si="84"/>
        <v>183.5</v>
      </c>
      <c r="O630" s="5">
        <f t="shared" si="86"/>
        <v>191.13</v>
      </c>
      <c r="P630">
        <f t="shared" si="87"/>
        <v>188.6</v>
      </c>
      <c r="Q630">
        <f t="shared" si="88"/>
        <v>182.6</v>
      </c>
      <c r="R630" s="5">
        <f t="shared" si="89"/>
        <v>188.45500000000001</v>
      </c>
      <c r="S630">
        <f t="shared" si="90"/>
        <v>174.8</v>
      </c>
      <c r="T630">
        <f t="shared" si="91"/>
        <v>176.95</v>
      </c>
    </row>
    <row r="631" spans="1:20">
      <c r="A631">
        <v>35221</v>
      </c>
      <c r="B631">
        <v>46</v>
      </c>
      <c r="C631">
        <f t="shared" si="85"/>
        <v>2</v>
      </c>
      <c r="D631">
        <v>1</v>
      </c>
      <c r="E631">
        <v>2</v>
      </c>
      <c r="F631" s="4">
        <v>34.86</v>
      </c>
      <c r="G631">
        <v>186</v>
      </c>
      <c r="H631" s="5">
        <v>5.14</v>
      </c>
      <c r="I631" s="6">
        <v>186.7</v>
      </c>
      <c r="J631" s="6">
        <v>89.5</v>
      </c>
      <c r="K631">
        <v>174</v>
      </c>
      <c r="L631">
        <v>4</v>
      </c>
      <c r="M631" s="5">
        <f t="shared" si="83"/>
        <v>174.8</v>
      </c>
      <c r="N631" s="5">
        <f t="shared" si="84"/>
        <v>175.8</v>
      </c>
      <c r="O631" s="5">
        <f t="shared" si="86"/>
        <v>182.44</v>
      </c>
      <c r="P631">
        <f t="shared" si="87"/>
        <v>181.56</v>
      </c>
      <c r="Q631">
        <f t="shared" si="88"/>
        <v>175.56</v>
      </c>
      <c r="R631" s="5">
        <f t="shared" si="89"/>
        <v>181.99799999999999</v>
      </c>
      <c r="S631">
        <f t="shared" si="90"/>
        <v>166.88</v>
      </c>
      <c r="T631">
        <f t="shared" si="91"/>
        <v>170.02</v>
      </c>
    </row>
    <row r="632" spans="1:20">
      <c r="A632">
        <v>35231</v>
      </c>
      <c r="B632">
        <v>43</v>
      </c>
      <c r="C632">
        <f t="shared" si="85"/>
        <v>2</v>
      </c>
      <c r="D632">
        <v>1</v>
      </c>
      <c r="E632">
        <v>3</v>
      </c>
      <c r="F632" s="4">
        <v>43.792999999999999</v>
      </c>
      <c r="G632">
        <v>181</v>
      </c>
      <c r="H632" s="5"/>
      <c r="I632" s="6"/>
      <c r="J632" s="6"/>
      <c r="K632">
        <v>177</v>
      </c>
      <c r="L632">
        <v>4</v>
      </c>
      <c r="M632" s="5">
        <f t="shared" si="83"/>
        <v>176.9</v>
      </c>
      <c r="N632" s="5">
        <f t="shared" si="84"/>
        <v>177.9</v>
      </c>
      <c r="O632" s="5">
        <f t="shared" si="86"/>
        <v>184.81</v>
      </c>
      <c r="P632">
        <f t="shared" si="87"/>
        <v>183.48</v>
      </c>
      <c r="Q632">
        <f t="shared" si="88"/>
        <v>177.48</v>
      </c>
      <c r="R632" s="5">
        <f t="shared" si="89"/>
        <v>183.75900000000001</v>
      </c>
      <c r="S632">
        <f t="shared" si="90"/>
        <v>169.04</v>
      </c>
      <c r="T632">
        <f t="shared" si="91"/>
        <v>171.91</v>
      </c>
    </row>
    <row r="633" spans="1:20">
      <c r="A633">
        <v>35241</v>
      </c>
      <c r="B633">
        <v>35</v>
      </c>
      <c r="C633">
        <f t="shared" si="85"/>
        <v>1</v>
      </c>
      <c r="D633">
        <v>1</v>
      </c>
      <c r="E633">
        <v>2</v>
      </c>
      <c r="F633" s="4">
        <v>45.316000000000003</v>
      </c>
      <c r="G633">
        <v>187</v>
      </c>
      <c r="H633" s="5">
        <v>5.59</v>
      </c>
      <c r="I633" s="6">
        <v>177.5</v>
      </c>
      <c r="J633" s="6">
        <v>79</v>
      </c>
      <c r="K633">
        <v>185</v>
      </c>
      <c r="L633">
        <v>3</v>
      </c>
      <c r="M633" s="5">
        <f t="shared" ref="M633:M655" si="92">207-(0.7*B633)</f>
        <v>182.5</v>
      </c>
      <c r="N633" s="5">
        <f t="shared" ref="N633:N655" si="93">208-(0.7*B633)</f>
        <v>183.5</v>
      </c>
      <c r="O633" s="5">
        <f t="shared" si="86"/>
        <v>191.13</v>
      </c>
      <c r="P633">
        <f t="shared" si="87"/>
        <v>188.6</v>
      </c>
      <c r="Q633">
        <f t="shared" si="88"/>
        <v>182.6</v>
      </c>
      <c r="R633" s="5">
        <f t="shared" si="89"/>
        <v>188.45500000000001</v>
      </c>
      <c r="S633">
        <f t="shared" si="90"/>
        <v>174.8</v>
      </c>
      <c r="T633">
        <f t="shared" si="91"/>
        <v>176.95</v>
      </c>
    </row>
    <row r="634" spans="1:20">
      <c r="A634">
        <v>35251</v>
      </c>
      <c r="B634">
        <v>43</v>
      </c>
      <c r="C634">
        <f t="shared" si="85"/>
        <v>2</v>
      </c>
      <c r="D634">
        <v>1</v>
      </c>
      <c r="E634">
        <v>4</v>
      </c>
      <c r="F634" s="4">
        <v>53.481999999999999</v>
      </c>
      <c r="G634">
        <v>194</v>
      </c>
      <c r="H634" s="5">
        <v>6.86</v>
      </c>
      <c r="I634" s="6">
        <v>191.2</v>
      </c>
      <c r="J634" s="6">
        <v>103.4</v>
      </c>
      <c r="K634">
        <v>177</v>
      </c>
      <c r="L634">
        <v>4</v>
      </c>
      <c r="M634" s="5">
        <f t="shared" si="92"/>
        <v>176.9</v>
      </c>
      <c r="N634" s="5">
        <f t="shared" si="93"/>
        <v>177.9</v>
      </c>
      <c r="O634" s="5">
        <f t="shared" si="86"/>
        <v>184.81</v>
      </c>
      <c r="P634">
        <f t="shared" si="87"/>
        <v>183.48</v>
      </c>
      <c r="Q634">
        <f t="shared" si="88"/>
        <v>177.48</v>
      </c>
      <c r="R634" s="5">
        <f t="shared" si="89"/>
        <v>183.75900000000001</v>
      </c>
      <c r="S634">
        <f t="shared" si="90"/>
        <v>169.04</v>
      </c>
      <c r="T634">
        <f t="shared" si="91"/>
        <v>171.91</v>
      </c>
    </row>
    <row r="635" spans="1:20">
      <c r="A635">
        <v>35261</v>
      </c>
      <c r="B635">
        <v>53</v>
      </c>
      <c r="C635">
        <f t="shared" si="85"/>
        <v>2</v>
      </c>
      <c r="D635">
        <v>1</v>
      </c>
      <c r="E635">
        <v>2</v>
      </c>
      <c r="F635" s="4">
        <v>27.475999999999999</v>
      </c>
      <c r="G635">
        <v>180</v>
      </c>
      <c r="H635" s="5">
        <v>5.97</v>
      </c>
      <c r="I635" s="6">
        <v>178.1</v>
      </c>
      <c r="J635" s="6">
        <v>93.9</v>
      </c>
      <c r="K635">
        <v>167</v>
      </c>
      <c r="L635">
        <v>5</v>
      </c>
      <c r="M635" s="5">
        <f t="shared" si="92"/>
        <v>169.9</v>
      </c>
      <c r="N635" s="5">
        <f t="shared" si="93"/>
        <v>170.9</v>
      </c>
      <c r="O635" s="5">
        <f t="shared" si="86"/>
        <v>176.91</v>
      </c>
      <c r="P635">
        <f t="shared" si="87"/>
        <v>177.07999999999998</v>
      </c>
      <c r="Q635">
        <f t="shared" si="88"/>
        <v>171.07999999999998</v>
      </c>
      <c r="R635" s="5">
        <f t="shared" si="89"/>
        <v>177.88900000000001</v>
      </c>
      <c r="S635">
        <f t="shared" si="90"/>
        <v>161.84</v>
      </c>
      <c r="T635">
        <f t="shared" si="91"/>
        <v>165.61</v>
      </c>
    </row>
    <row r="636" spans="1:20">
      <c r="A636">
        <v>35271</v>
      </c>
      <c r="B636">
        <v>45</v>
      </c>
      <c r="C636">
        <f t="shared" si="85"/>
        <v>2</v>
      </c>
      <c r="D636">
        <v>1</v>
      </c>
      <c r="E636">
        <v>3</v>
      </c>
      <c r="F636" s="4">
        <v>37.726999999999997</v>
      </c>
      <c r="G636">
        <v>190</v>
      </c>
      <c r="H636" s="5"/>
      <c r="I636" s="6"/>
      <c r="J636" s="6"/>
      <c r="K636">
        <v>175</v>
      </c>
      <c r="L636">
        <v>4</v>
      </c>
      <c r="M636" s="5">
        <f t="shared" si="92"/>
        <v>175.5</v>
      </c>
      <c r="N636" s="5">
        <f t="shared" si="93"/>
        <v>176.5</v>
      </c>
      <c r="O636" s="5">
        <f t="shared" si="86"/>
        <v>183.23</v>
      </c>
      <c r="P636">
        <f t="shared" si="87"/>
        <v>182.2</v>
      </c>
      <c r="Q636">
        <f t="shared" si="88"/>
        <v>176.2</v>
      </c>
      <c r="R636" s="5">
        <f t="shared" si="89"/>
        <v>182.58500000000001</v>
      </c>
      <c r="S636">
        <f t="shared" si="90"/>
        <v>167.6</v>
      </c>
      <c r="T636">
        <f t="shared" si="91"/>
        <v>170.65</v>
      </c>
    </row>
    <row r="637" spans="1:20">
      <c r="A637">
        <v>35291</v>
      </c>
      <c r="B637">
        <v>48</v>
      </c>
      <c r="C637">
        <f t="shared" si="85"/>
        <v>2</v>
      </c>
      <c r="D637">
        <v>1</v>
      </c>
      <c r="E637">
        <v>4</v>
      </c>
      <c r="F637" s="4">
        <v>39.844999999999999</v>
      </c>
      <c r="G637">
        <v>177</v>
      </c>
      <c r="H637" s="5">
        <v>4.79</v>
      </c>
      <c r="I637" s="6">
        <v>181.3</v>
      </c>
      <c r="J637" s="6">
        <v>77.3</v>
      </c>
      <c r="K637">
        <v>172</v>
      </c>
      <c r="L637">
        <v>4</v>
      </c>
      <c r="M637" s="5">
        <f t="shared" si="92"/>
        <v>173.4</v>
      </c>
      <c r="N637" s="5">
        <f t="shared" si="93"/>
        <v>174.4</v>
      </c>
      <c r="O637" s="5">
        <f t="shared" si="86"/>
        <v>180.86</v>
      </c>
      <c r="P637">
        <f t="shared" si="87"/>
        <v>180.28</v>
      </c>
      <c r="Q637">
        <f t="shared" si="88"/>
        <v>174.28</v>
      </c>
      <c r="R637" s="5">
        <f t="shared" si="89"/>
        <v>180.82400000000001</v>
      </c>
      <c r="S637">
        <f t="shared" si="90"/>
        <v>165.44</v>
      </c>
      <c r="T637">
        <f t="shared" si="91"/>
        <v>168.76</v>
      </c>
    </row>
    <row r="638" spans="1:20">
      <c r="A638">
        <v>35301</v>
      </c>
      <c r="B638">
        <v>40</v>
      </c>
      <c r="C638">
        <f t="shared" si="85"/>
        <v>1</v>
      </c>
      <c r="D638">
        <v>1</v>
      </c>
      <c r="E638">
        <v>3</v>
      </c>
      <c r="F638" s="4">
        <v>45.026000000000003</v>
      </c>
      <c r="G638">
        <v>182</v>
      </c>
      <c r="H638" s="5">
        <v>4.24</v>
      </c>
      <c r="I638" s="6">
        <v>177.1</v>
      </c>
      <c r="J638" s="6">
        <v>76.400000000000006</v>
      </c>
      <c r="K638">
        <v>180</v>
      </c>
      <c r="L638">
        <v>4</v>
      </c>
      <c r="M638" s="5">
        <f t="shared" si="92"/>
        <v>179</v>
      </c>
      <c r="N638" s="5">
        <f t="shared" si="93"/>
        <v>180</v>
      </c>
      <c r="O638" s="5">
        <f t="shared" si="86"/>
        <v>187.18</v>
      </c>
      <c r="P638">
        <f t="shared" si="87"/>
        <v>185.4</v>
      </c>
      <c r="Q638">
        <f t="shared" si="88"/>
        <v>179.4</v>
      </c>
      <c r="R638" s="5">
        <f t="shared" si="89"/>
        <v>185.52</v>
      </c>
      <c r="S638">
        <f t="shared" si="90"/>
        <v>171.2</v>
      </c>
      <c r="T638">
        <f t="shared" si="91"/>
        <v>173.8</v>
      </c>
    </row>
    <row r="639" spans="1:20">
      <c r="A639">
        <v>35311</v>
      </c>
      <c r="B639">
        <v>42</v>
      </c>
      <c r="C639">
        <f t="shared" si="85"/>
        <v>2</v>
      </c>
      <c r="D639">
        <v>1</v>
      </c>
      <c r="E639">
        <v>1</v>
      </c>
      <c r="F639" s="4">
        <v>33.136000000000003</v>
      </c>
      <c r="G639">
        <v>180</v>
      </c>
      <c r="H639" s="5">
        <v>5.24</v>
      </c>
      <c r="I639" s="6">
        <v>171.4</v>
      </c>
      <c r="J639" s="6">
        <v>84.5</v>
      </c>
      <c r="K639">
        <v>178</v>
      </c>
      <c r="L639">
        <v>4</v>
      </c>
      <c r="M639" s="5">
        <f t="shared" si="92"/>
        <v>177.6</v>
      </c>
      <c r="N639" s="5">
        <f t="shared" si="93"/>
        <v>178.6</v>
      </c>
      <c r="O639" s="5">
        <f t="shared" si="86"/>
        <v>185.6</v>
      </c>
      <c r="P639">
        <f t="shared" si="87"/>
        <v>184.12</v>
      </c>
      <c r="Q639">
        <f t="shared" si="88"/>
        <v>178.12</v>
      </c>
      <c r="R639" s="5">
        <f t="shared" si="89"/>
        <v>184.346</v>
      </c>
      <c r="S639">
        <f t="shared" si="90"/>
        <v>169.76</v>
      </c>
      <c r="T639">
        <f t="shared" si="91"/>
        <v>172.54</v>
      </c>
    </row>
    <row r="640" spans="1:20">
      <c r="A640">
        <v>35321</v>
      </c>
      <c r="B640">
        <v>47</v>
      </c>
      <c r="C640">
        <f t="shared" si="85"/>
        <v>2</v>
      </c>
      <c r="D640">
        <v>1</v>
      </c>
      <c r="E640">
        <v>4</v>
      </c>
      <c r="F640" s="4">
        <v>42.137999999999998</v>
      </c>
      <c r="G640">
        <v>179</v>
      </c>
      <c r="H640" s="5">
        <v>4.8499999999999996</v>
      </c>
      <c r="I640" s="6">
        <v>180</v>
      </c>
      <c r="J640" s="6">
        <v>79.5</v>
      </c>
      <c r="K640">
        <v>173</v>
      </c>
      <c r="L640">
        <v>4</v>
      </c>
      <c r="M640" s="5">
        <f t="shared" si="92"/>
        <v>174.1</v>
      </c>
      <c r="N640" s="5">
        <f t="shared" si="93"/>
        <v>175.1</v>
      </c>
      <c r="O640" s="5">
        <f t="shared" si="86"/>
        <v>181.65</v>
      </c>
      <c r="P640">
        <f t="shared" si="87"/>
        <v>180.92</v>
      </c>
      <c r="Q640">
        <f t="shared" si="88"/>
        <v>174.92</v>
      </c>
      <c r="R640" s="5">
        <f t="shared" si="89"/>
        <v>181.411</v>
      </c>
      <c r="S640">
        <f t="shared" si="90"/>
        <v>166.16</v>
      </c>
      <c r="T640">
        <f t="shared" si="91"/>
        <v>169.39</v>
      </c>
    </row>
    <row r="641" spans="1:20">
      <c r="A641">
        <v>35331</v>
      </c>
      <c r="B641">
        <v>47</v>
      </c>
      <c r="C641">
        <f t="shared" si="85"/>
        <v>2</v>
      </c>
      <c r="D641">
        <v>1</v>
      </c>
      <c r="E641">
        <v>3</v>
      </c>
      <c r="F641" s="4">
        <v>40.524999999999999</v>
      </c>
      <c r="G641">
        <v>183</v>
      </c>
      <c r="H641" s="5">
        <v>5.55</v>
      </c>
      <c r="I641" s="6">
        <v>178.2</v>
      </c>
      <c r="J641" s="6">
        <v>87.6</v>
      </c>
      <c r="K641">
        <v>173</v>
      </c>
      <c r="L641">
        <v>4</v>
      </c>
      <c r="M641" s="5">
        <f t="shared" si="92"/>
        <v>174.1</v>
      </c>
      <c r="N641" s="5">
        <f t="shared" si="93"/>
        <v>175.1</v>
      </c>
      <c r="O641" s="5">
        <f t="shared" si="86"/>
        <v>181.65</v>
      </c>
      <c r="P641">
        <f t="shared" si="87"/>
        <v>180.92</v>
      </c>
      <c r="Q641">
        <f t="shared" si="88"/>
        <v>174.92</v>
      </c>
      <c r="R641" s="5">
        <f t="shared" si="89"/>
        <v>181.411</v>
      </c>
      <c r="S641">
        <f t="shared" si="90"/>
        <v>166.16</v>
      </c>
      <c r="T641">
        <f t="shared" si="91"/>
        <v>169.39</v>
      </c>
    </row>
    <row r="642" spans="1:20">
      <c r="A642">
        <v>35341</v>
      </c>
      <c r="B642">
        <v>40</v>
      </c>
      <c r="C642">
        <f t="shared" si="85"/>
        <v>1</v>
      </c>
      <c r="D642">
        <v>1</v>
      </c>
      <c r="E642">
        <v>3</v>
      </c>
      <c r="F642" s="4">
        <v>46.154000000000003</v>
      </c>
      <c r="G642">
        <v>186</v>
      </c>
      <c r="H642" s="5"/>
      <c r="I642" s="6"/>
      <c r="J642" s="6"/>
      <c r="K642">
        <v>180</v>
      </c>
      <c r="L642">
        <v>4</v>
      </c>
      <c r="M642" s="5">
        <f t="shared" si="92"/>
        <v>179</v>
      </c>
      <c r="N642" s="5">
        <f t="shared" si="93"/>
        <v>180</v>
      </c>
      <c r="O642" s="5">
        <f t="shared" si="86"/>
        <v>187.18</v>
      </c>
      <c r="P642">
        <f t="shared" si="87"/>
        <v>185.4</v>
      </c>
      <c r="Q642">
        <f t="shared" si="88"/>
        <v>179.4</v>
      </c>
      <c r="R642" s="5">
        <f t="shared" si="89"/>
        <v>185.52</v>
      </c>
      <c r="S642">
        <f t="shared" si="90"/>
        <v>171.2</v>
      </c>
      <c r="T642">
        <f t="shared" si="91"/>
        <v>173.8</v>
      </c>
    </row>
    <row r="643" spans="1:20">
      <c r="A643">
        <v>35352</v>
      </c>
      <c r="B643">
        <v>56</v>
      </c>
      <c r="C643">
        <f t="shared" si="85"/>
        <v>2</v>
      </c>
      <c r="D643">
        <v>2</v>
      </c>
      <c r="E643">
        <v>3</v>
      </c>
      <c r="F643" s="4">
        <v>29.463000000000001</v>
      </c>
      <c r="G643">
        <v>167</v>
      </c>
      <c r="H643" s="5">
        <v>4.1399999999999997</v>
      </c>
      <c r="I643" s="6">
        <v>157.5</v>
      </c>
      <c r="J643" s="6">
        <v>57.7</v>
      </c>
      <c r="K643">
        <v>164</v>
      </c>
      <c r="L643">
        <v>5</v>
      </c>
      <c r="M643" s="5">
        <f t="shared" si="92"/>
        <v>167.8</v>
      </c>
      <c r="N643" s="5">
        <f t="shared" si="93"/>
        <v>168.8</v>
      </c>
      <c r="O643" s="5">
        <f t="shared" si="86"/>
        <v>174.54</v>
      </c>
      <c r="P643">
        <f t="shared" si="87"/>
        <v>175.16</v>
      </c>
      <c r="Q643">
        <f t="shared" si="88"/>
        <v>169.16</v>
      </c>
      <c r="R643" s="5">
        <f t="shared" si="89"/>
        <v>176.12799999999999</v>
      </c>
      <c r="S643">
        <f t="shared" si="90"/>
        <v>159.68</v>
      </c>
      <c r="T643">
        <f t="shared" si="91"/>
        <v>163.72</v>
      </c>
    </row>
    <row r="644" spans="1:20">
      <c r="A644">
        <v>35361</v>
      </c>
      <c r="B644">
        <v>57</v>
      </c>
      <c r="C644">
        <f t="shared" si="85"/>
        <v>2</v>
      </c>
      <c r="D644">
        <v>1</v>
      </c>
      <c r="E644">
        <v>2</v>
      </c>
      <c r="F644" s="4">
        <v>38.387</v>
      </c>
      <c r="G644">
        <v>182</v>
      </c>
      <c r="H644" s="5">
        <v>5.29</v>
      </c>
      <c r="I644" s="6">
        <v>176</v>
      </c>
      <c r="J644" s="6">
        <v>83.1</v>
      </c>
      <c r="K644">
        <v>163</v>
      </c>
      <c r="L644">
        <v>5</v>
      </c>
      <c r="M644" s="5">
        <f t="shared" si="92"/>
        <v>167.1</v>
      </c>
      <c r="N644" s="5">
        <f t="shared" si="93"/>
        <v>168.1</v>
      </c>
      <c r="O644" s="5">
        <f t="shared" si="86"/>
        <v>173.75</v>
      </c>
      <c r="P644">
        <f t="shared" si="87"/>
        <v>174.51999999999998</v>
      </c>
      <c r="Q644">
        <f t="shared" si="88"/>
        <v>168.51999999999998</v>
      </c>
      <c r="R644" s="5">
        <f t="shared" si="89"/>
        <v>175.541</v>
      </c>
      <c r="S644">
        <f t="shared" si="90"/>
        <v>158.96</v>
      </c>
      <c r="T644">
        <f t="shared" si="91"/>
        <v>163.09</v>
      </c>
    </row>
    <row r="645" spans="1:20">
      <c r="A645">
        <v>35372</v>
      </c>
      <c r="B645">
        <v>49</v>
      </c>
      <c r="C645">
        <f t="shared" si="85"/>
        <v>2</v>
      </c>
      <c r="D645">
        <v>2</v>
      </c>
      <c r="E645">
        <v>3</v>
      </c>
      <c r="F645" s="4">
        <v>34.381</v>
      </c>
      <c r="G645">
        <v>179</v>
      </c>
      <c r="H645" s="5">
        <v>3.97</v>
      </c>
      <c r="I645" s="6">
        <v>164.6</v>
      </c>
      <c r="J645" s="6">
        <v>54.1</v>
      </c>
      <c r="K645">
        <v>171</v>
      </c>
      <c r="L645">
        <v>4</v>
      </c>
      <c r="M645" s="5">
        <f t="shared" si="92"/>
        <v>172.7</v>
      </c>
      <c r="N645" s="5">
        <f t="shared" si="93"/>
        <v>173.7</v>
      </c>
      <c r="O645" s="5">
        <f t="shared" si="86"/>
        <v>180.07</v>
      </c>
      <c r="P645">
        <f t="shared" si="87"/>
        <v>179.64</v>
      </c>
      <c r="Q645">
        <f t="shared" si="88"/>
        <v>173.64</v>
      </c>
      <c r="R645" s="5">
        <f t="shared" si="89"/>
        <v>180.23699999999999</v>
      </c>
      <c r="S645">
        <f t="shared" si="90"/>
        <v>164.72</v>
      </c>
      <c r="T645">
        <f t="shared" si="91"/>
        <v>168.13</v>
      </c>
    </row>
    <row r="646" spans="1:20">
      <c r="A646">
        <v>35381</v>
      </c>
      <c r="B646">
        <v>65</v>
      </c>
      <c r="C646">
        <f t="shared" si="85"/>
        <v>2</v>
      </c>
      <c r="D646">
        <v>1</v>
      </c>
      <c r="E646">
        <v>2</v>
      </c>
      <c r="F646" s="4">
        <v>28.806999999999999</v>
      </c>
      <c r="G646">
        <v>202</v>
      </c>
      <c r="H646" s="5">
        <v>4.41</v>
      </c>
      <c r="I646" s="6">
        <v>174.2</v>
      </c>
      <c r="J646" s="6">
        <v>97.2</v>
      </c>
      <c r="K646">
        <v>155</v>
      </c>
      <c r="L646">
        <v>6</v>
      </c>
      <c r="M646" s="5">
        <f t="shared" si="92"/>
        <v>161.5</v>
      </c>
      <c r="N646" s="5">
        <f t="shared" si="93"/>
        <v>162.5</v>
      </c>
      <c r="O646" s="5">
        <f t="shared" si="86"/>
        <v>167.43</v>
      </c>
      <c r="P646">
        <f t="shared" si="87"/>
        <v>169.4</v>
      </c>
      <c r="Q646">
        <f t="shared" si="88"/>
        <v>163.4</v>
      </c>
      <c r="R646" s="5">
        <f t="shared" si="89"/>
        <v>170.845</v>
      </c>
      <c r="S646">
        <f t="shared" si="90"/>
        <v>153.19999999999999</v>
      </c>
      <c r="T646">
        <f t="shared" si="91"/>
        <v>158.05000000000001</v>
      </c>
    </row>
    <row r="647" spans="1:20">
      <c r="A647">
        <v>35392</v>
      </c>
      <c r="B647">
        <v>66</v>
      </c>
      <c r="C647">
        <f t="shared" si="85"/>
        <v>2</v>
      </c>
      <c r="D647">
        <v>2</v>
      </c>
      <c r="E647">
        <v>4</v>
      </c>
      <c r="F647" s="4">
        <v>28.024000000000001</v>
      </c>
      <c r="G647">
        <v>160</v>
      </c>
      <c r="H647" s="5">
        <v>3.04</v>
      </c>
      <c r="I647" s="6">
        <v>157.9</v>
      </c>
      <c r="J647" s="6">
        <v>67.8</v>
      </c>
      <c r="K647">
        <v>154</v>
      </c>
      <c r="L647">
        <v>6</v>
      </c>
      <c r="M647" s="5">
        <f t="shared" si="92"/>
        <v>160.80000000000001</v>
      </c>
      <c r="N647" s="5">
        <f t="shared" si="93"/>
        <v>161.80000000000001</v>
      </c>
      <c r="O647" s="5">
        <f t="shared" si="86"/>
        <v>166.64</v>
      </c>
      <c r="P647">
        <f t="shared" si="87"/>
        <v>168.76</v>
      </c>
      <c r="Q647">
        <f t="shared" si="88"/>
        <v>162.76</v>
      </c>
      <c r="R647" s="5">
        <f t="shared" si="89"/>
        <v>170.25800000000001</v>
      </c>
      <c r="S647">
        <f t="shared" si="90"/>
        <v>152.48000000000002</v>
      </c>
      <c r="T647">
        <f t="shared" si="91"/>
        <v>157.42000000000002</v>
      </c>
    </row>
    <row r="648" spans="1:20">
      <c r="A648">
        <v>35402</v>
      </c>
      <c r="B648">
        <v>65</v>
      </c>
      <c r="C648">
        <f t="shared" si="85"/>
        <v>2</v>
      </c>
      <c r="D648">
        <v>2</v>
      </c>
      <c r="E648">
        <v>3</v>
      </c>
      <c r="F648" s="4">
        <v>28.38</v>
      </c>
      <c r="G648">
        <v>150</v>
      </c>
      <c r="H648" s="5">
        <v>4.0599999999999996</v>
      </c>
      <c r="I648" s="6">
        <v>167</v>
      </c>
      <c r="J648" s="6">
        <v>67.3</v>
      </c>
      <c r="K648">
        <v>155</v>
      </c>
      <c r="L648">
        <v>6</v>
      </c>
      <c r="M648" s="5">
        <f t="shared" si="92"/>
        <v>161.5</v>
      </c>
      <c r="N648" s="5">
        <f t="shared" si="93"/>
        <v>162.5</v>
      </c>
      <c r="O648" s="5">
        <f t="shared" si="86"/>
        <v>167.43</v>
      </c>
      <c r="P648">
        <f t="shared" si="87"/>
        <v>169.4</v>
      </c>
      <c r="Q648">
        <f t="shared" si="88"/>
        <v>163.4</v>
      </c>
      <c r="R648" s="5">
        <f t="shared" si="89"/>
        <v>170.845</v>
      </c>
      <c r="S648">
        <f t="shared" si="90"/>
        <v>153.19999999999999</v>
      </c>
      <c r="T648">
        <f t="shared" si="91"/>
        <v>158.05000000000001</v>
      </c>
    </row>
    <row r="649" spans="1:20">
      <c r="A649">
        <v>35421</v>
      </c>
      <c r="B649">
        <v>48</v>
      </c>
      <c r="C649">
        <f t="shared" si="85"/>
        <v>2</v>
      </c>
      <c r="D649">
        <v>1</v>
      </c>
      <c r="E649">
        <v>3</v>
      </c>
      <c r="F649" s="4">
        <v>47.569000000000003</v>
      </c>
      <c r="G649">
        <v>178</v>
      </c>
      <c r="H649" s="5">
        <v>4.82</v>
      </c>
      <c r="I649" s="6">
        <v>181.1</v>
      </c>
      <c r="J649" s="6">
        <v>86.4</v>
      </c>
      <c r="K649">
        <v>172</v>
      </c>
      <c r="L649">
        <v>4</v>
      </c>
      <c r="M649" s="5">
        <f t="shared" si="92"/>
        <v>173.4</v>
      </c>
      <c r="N649" s="5">
        <f t="shared" si="93"/>
        <v>174.4</v>
      </c>
      <c r="O649" s="5">
        <f t="shared" si="86"/>
        <v>180.86</v>
      </c>
      <c r="P649">
        <f t="shared" si="87"/>
        <v>180.28</v>
      </c>
      <c r="Q649">
        <f t="shared" si="88"/>
        <v>174.28</v>
      </c>
      <c r="R649" s="5">
        <f t="shared" si="89"/>
        <v>180.82400000000001</v>
      </c>
      <c r="S649">
        <f t="shared" si="90"/>
        <v>165.44</v>
      </c>
      <c r="T649">
        <f t="shared" si="91"/>
        <v>168.76</v>
      </c>
    </row>
    <row r="650" spans="1:20">
      <c r="A650">
        <v>35431</v>
      </c>
      <c r="B650">
        <v>25</v>
      </c>
      <c r="C650">
        <f t="shared" si="85"/>
        <v>1</v>
      </c>
      <c r="D650">
        <v>1</v>
      </c>
      <c r="E650">
        <v>4</v>
      </c>
      <c r="F650" s="4">
        <v>51.338999999999999</v>
      </c>
      <c r="G650">
        <v>190</v>
      </c>
      <c r="H650" s="5">
        <v>6.08</v>
      </c>
      <c r="I650" s="6">
        <v>186.1</v>
      </c>
      <c r="J650" s="6">
        <v>89.6</v>
      </c>
      <c r="K650">
        <v>195</v>
      </c>
      <c r="L650">
        <v>2</v>
      </c>
      <c r="M650" s="5">
        <f t="shared" si="92"/>
        <v>189.5</v>
      </c>
      <c r="N650" s="5">
        <f t="shared" si="93"/>
        <v>190.5</v>
      </c>
      <c r="O650" s="5">
        <f t="shared" si="86"/>
        <v>199.03</v>
      </c>
      <c r="P650">
        <f t="shared" si="87"/>
        <v>195</v>
      </c>
      <c r="Q650">
        <f t="shared" si="88"/>
        <v>189</v>
      </c>
      <c r="R650" s="5">
        <f t="shared" si="89"/>
        <v>194.32499999999999</v>
      </c>
      <c r="S650">
        <f t="shared" si="90"/>
        <v>182</v>
      </c>
      <c r="T650">
        <f t="shared" si="91"/>
        <v>183.25</v>
      </c>
    </row>
    <row r="651" spans="1:20">
      <c r="A651">
        <v>35461</v>
      </c>
      <c r="B651">
        <v>62</v>
      </c>
      <c r="C651">
        <f t="shared" si="85"/>
        <v>2</v>
      </c>
      <c r="D651">
        <v>1</v>
      </c>
      <c r="E651">
        <v>3</v>
      </c>
      <c r="F651" s="4">
        <v>31.050999999999998</v>
      </c>
      <c r="G651">
        <v>181</v>
      </c>
      <c r="H651" s="5">
        <v>4.8499999999999996</v>
      </c>
      <c r="I651" s="6">
        <v>174</v>
      </c>
      <c r="J651" s="6">
        <v>84.7</v>
      </c>
      <c r="K651">
        <v>158</v>
      </c>
      <c r="L651">
        <v>6</v>
      </c>
      <c r="M651" s="5">
        <f t="shared" si="92"/>
        <v>163.6</v>
      </c>
      <c r="N651" s="5">
        <f t="shared" si="93"/>
        <v>164.6</v>
      </c>
      <c r="O651" s="5">
        <f t="shared" si="86"/>
        <v>169.8</v>
      </c>
      <c r="P651">
        <f t="shared" si="87"/>
        <v>171.32</v>
      </c>
      <c r="Q651">
        <f t="shared" si="88"/>
        <v>165.32</v>
      </c>
      <c r="R651" s="5">
        <f t="shared" si="89"/>
        <v>172.60599999999999</v>
      </c>
      <c r="S651">
        <f t="shared" si="90"/>
        <v>155.36000000000001</v>
      </c>
      <c r="T651">
        <f t="shared" si="91"/>
        <v>159.94</v>
      </c>
    </row>
    <row r="652" spans="1:20">
      <c r="A652">
        <v>35471</v>
      </c>
      <c r="B652">
        <v>63</v>
      </c>
      <c r="C652">
        <f t="shared" si="85"/>
        <v>2</v>
      </c>
      <c r="D652">
        <v>1</v>
      </c>
      <c r="E652">
        <v>3</v>
      </c>
      <c r="F652" s="4">
        <v>41.476999999999997</v>
      </c>
      <c r="G652">
        <v>160</v>
      </c>
      <c r="H652" s="5">
        <v>3.82</v>
      </c>
      <c r="I652" s="6">
        <v>156</v>
      </c>
      <c r="J652" s="6">
        <v>70.400000000000006</v>
      </c>
      <c r="K652">
        <v>157</v>
      </c>
      <c r="L652">
        <v>6</v>
      </c>
      <c r="M652" s="5">
        <f t="shared" si="92"/>
        <v>162.9</v>
      </c>
      <c r="N652" s="5">
        <f t="shared" si="93"/>
        <v>163.9</v>
      </c>
      <c r="O652" s="5">
        <f t="shared" si="86"/>
        <v>169.01</v>
      </c>
      <c r="P652">
        <f t="shared" si="87"/>
        <v>170.68</v>
      </c>
      <c r="Q652">
        <f t="shared" si="88"/>
        <v>164.68</v>
      </c>
      <c r="R652" s="5">
        <f t="shared" si="89"/>
        <v>172.01900000000001</v>
      </c>
      <c r="S652">
        <f t="shared" si="90"/>
        <v>154.63999999999999</v>
      </c>
      <c r="T652">
        <f t="shared" si="91"/>
        <v>159.31</v>
      </c>
    </row>
    <row r="653" spans="1:20">
      <c r="A653">
        <v>35481</v>
      </c>
      <c r="B653">
        <v>67</v>
      </c>
      <c r="C653">
        <f t="shared" si="85"/>
        <v>2</v>
      </c>
      <c r="D653">
        <v>1</v>
      </c>
      <c r="E653">
        <v>2</v>
      </c>
      <c r="F653" s="4">
        <v>27.373999999999999</v>
      </c>
      <c r="G653">
        <v>158</v>
      </c>
      <c r="H653" s="5">
        <v>4.28</v>
      </c>
      <c r="I653" s="6">
        <v>177.1</v>
      </c>
      <c r="J653" s="6">
        <v>71.599999999999994</v>
      </c>
      <c r="K653">
        <v>153</v>
      </c>
      <c r="L653">
        <v>6</v>
      </c>
      <c r="M653" s="5">
        <f t="shared" si="92"/>
        <v>160.1</v>
      </c>
      <c r="N653" s="5">
        <f t="shared" si="93"/>
        <v>161.1</v>
      </c>
      <c r="O653" s="5">
        <f t="shared" si="86"/>
        <v>165.85</v>
      </c>
      <c r="P653">
        <f t="shared" si="87"/>
        <v>168.12</v>
      </c>
      <c r="Q653">
        <f t="shared" si="88"/>
        <v>162.12</v>
      </c>
      <c r="R653" s="5">
        <f t="shared" si="89"/>
        <v>169.67099999999999</v>
      </c>
      <c r="S653">
        <f t="shared" si="90"/>
        <v>151.76</v>
      </c>
      <c r="T653">
        <f t="shared" si="91"/>
        <v>156.79</v>
      </c>
    </row>
    <row r="654" spans="1:20">
      <c r="A654">
        <v>35491</v>
      </c>
      <c r="B654">
        <v>67</v>
      </c>
      <c r="C654">
        <f t="shared" si="85"/>
        <v>2</v>
      </c>
      <c r="D654">
        <v>1</v>
      </c>
      <c r="E654">
        <v>2</v>
      </c>
      <c r="F654" s="4">
        <v>20.102</v>
      </c>
      <c r="G654">
        <v>125</v>
      </c>
      <c r="H654" s="5">
        <v>3.75</v>
      </c>
      <c r="I654" s="6">
        <v>173</v>
      </c>
      <c r="J654" s="6">
        <v>98</v>
      </c>
      <c r="K654">
        <v>153</v>
      </c>
      <c r="L654">
        <v>6</v>
      </c>
      <c r="M654" s="5">
        <f t="shared" si="92"/>
        <v>160.1</v>
      </c>
      <c r="N654" s="5">
        <f t="shared" si="93"/>
        <v>161.1</v>
      </c>
      <c r="O654" s="5">
        <f t="shared" si="86"/>
        <v>165.85</v>
      </c>
      <c r="P654">
        <f t="shared" si="87"/>
        <v>168.12</v>
      </c>
      <c r="Q654">
        <f t="shared" si="88"/>
        <v>162.12</v>
      </c>
      <c r="R654" s="5">
        <f t="shared" si="89"/>
        <v>169.67099999999999</v>
      </c>
      <c r="S654">
        <f t="shared" si="90"/>
        <v>151.76</v>
      </c>
      <c r="T654">
        <f t="shared" si="91"/>
        <v>156.79</v>
      </c>
    </row>
    <row r="655" spans="1:20">
      <c r="A655">
        <v>35501</v>
      </c>
      <c r="B655">
        <v>53</v>
      </c>
      <c r="C655">
        <f t="shared" si="85"/>
        <v>2</v>
      </c>
      <c r="D655">
        <v>1</v>
      </c>
      <c r="E655">
        <v>4</v>
      </c>
      <c r="F655" s="4">
        <v>52.847999999999999</v>
      </c>
      <c r="G655">
        <v>182</v>
      </c>
      <c r="H655" s="5">
        <v>5.66</v>
      </c>
      <c r="I655" s="6">
        <v>173.9</v>
      </c>
      <c r="J655" s="6">
        <v>75.5</v>
      </c>
      <c r="K655">
        <v>167</v>
      </c>
      <c r="L655">
        <v>5</v>
      </c>
      <c r="M655" s="5">
        <f t="shared" si="92"/>
        <v>169.9</v>
      </c>
      <c r="N655" s="5">
        <f t="shared" si="93"/>
        <v>170.9</v>
      </c>
      <c r="O655" s="5">
        <f t="shared" si="86"/>
        <v>176.91</v>
      </c>
      <c r="P655">
        <f t="shared" si="87"/>
        <v>177.07999999999998</v>
      </c>
      <c r="Q655">
        <f>205-(0.64*B655)</f>
        <v>171.07999999999998</v>
      </c>
      <c r="R655" s="5">
        <f t="shared" si="89"/>
        <v>177.88900000000001</v>
      </c>
      <c r="S655">
        <f t="shared" si="90"/>
        <v>161.84</v>
      </c>
      <c r="T655">
        <f t="shared" si="91"/>
        <v>165.61</v>
      </c>
    </row>
    <row r="656" spans="1:20">
      <c r="B656" t="s">
        <v>13</v>
      </c>
      <c r="C656">
        <f t="shared" si="85"/>
        <v>2</v>
      </c>
      <c r="D656">
        <f>COUNTIF(D22:D655,1)</f>
        <v>474</v>
      </c>
      <c r="F656" s="4"/>
    </row>
    <row r="657" spans="2:4">
      <c r="B657" t="s">
        <v>14</v>
      </c>
      <c r="C657">
        <f t="shared" si="85"/>
        <v>2</v>
      </c>
      <c r="D657">
        <f>COUNTIF(D22:D655,2)</f>
        <v>160</v>
      </c>
    </row>
  </sheetData>
  <sheetProtection algorithmName="SHA-512" hashValue="KhfwVsmvW47ZXhD6uyujbODSQh79vR7JKlBdardRGhJ6BToh+3SufwHOZLSO9YLl3ZpRd+oS4xUMC1veZkg/VQ==" saltValue="gJ4a0WJcSMz9IIlPzHT8OA==" spinCount="100000" sheet="1" formatCells="0" formatColumns="0" formatRows="0" insertColumns="0" insertRows="0" insertHyperlinks="0" deleteColumns="0" deleteRows="0" selectLockedCells="1" sort="0" autoFilter="0" pivotTables="0" selectUnlockedCells="1"/>
  <mergeCells count="7">
    <mergeCell ref="C13:M14"/>
    <mergeCell ref="C1:M2"/>
    <mergeCell ref="C3:M4"/>
    <mergeCell ref="C5:M6"/>
    <mergeCell ref="C7:M8"/>
    <mergeCell ref="C9:M10"/>
    <mergeCell ref="C11:M12"/>
  </mergeCells>
  <hyperlinks>
    <hyperlink ref="C13:J13" r:id="rId1" display="Creative Commons Atribución-NoComercial-CompartirIgual 4.0 Internacional" xr:uid="{2AD3EFFA-5D97-4A78-A22F-32BDCDE9D583}"/>
    <hyperlink ref="C7:M8" r:id="rId2" display="Doi del artículo orginal: https://doi.org/10.15517/pensarmov.v21i2.54959" xr:uid="{0142EDDA-6D18-462E-BC6A-46B8A9C48DF4}"/>
    <hyperlink ref="C9:M10" r:id="rId3" display="Doi de esta base de datos: https://doi.org/10.15517/pensarmov.v21i2.57737" xr:uid="{17A13F69-4CE5-4F9A-8B98-20827537BF7B}"/>
  </hyperlinks>
  <pageMargins left="1" right="1" top="1.6666666666666667" bottom="1.6666666666666667" header="1" footer="1"/>
  <pageSetup paperSize="9" scale="10" fitToWidth="0" fitToHeight="0" orientation="portrait" cellComments="asDisplayed" r:id="rId4"/>
  <headerFooter>
    <oddHeader>&amp;C&amp;A</oddHeader>
    <oddFooter>&amp;CPage &amp;P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Cambio_de_formato.txt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Portuguez Molina</dc:creator>
  <cp:lastModifiedBy>MELISSA VARELA BRICENO</cp:lastModifiedBy>
  <cp:lastPrinted>2024-01-10T18:25:44Z</cp:lastPrinted>
  <dcterms:created xsi:type="dcterms:W3CDTF">2021-10-06T19:32:33Z</dcterms:created>
  <dcterms:modified xsi:type="dcterms:W3CDTF">2024-01-10T18:25:49Z</dcterms:modified>
</cp:coreProperties>
</file>